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4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BİLGİLER" sheetId="1" state="visible" r:id="rId2"/>
    <sheet name="OLUR" sheetId="2" state="visible" r:id="rId3"/>
    <sheet name="PROGRAM" sheetId="3" state="visible" r:id="rId4"/>
    <sheet name="ÖĞRENCİ LİSTESİ" sheetId="4" state="visible" r:id="rId5"/>
  </sheets>
  <definedNames>
    <definedName function="false" hidden="false" localSheetId="1" name="_xlnm.Print_Area" vbProcedure="false">OLUR!$A$1:$O$54</definedName>
    <definedName function="false" hidden="false" localSheetId="3" name="_xlnm.Print_Area" vbProcedure="false">'ÖĞRENCİ LİSTESİ'!$A$1:$D$28</definedName>
    <definedName function="false" hidden="true" localSheetId="3" name="_xlnm._FilterDatabase" vbProcedure="false">'ÖĞRENCİ LİSTESİ'!$A$3:$E$23</definedName>
    <definedName function="false" hidden="false" localSheetId="2" name="_xlnm.Print_Area" vbProcedure="false">PROGRAM!$A$1:$J$49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<sst xmlns="http://schemas.openxmlformats.org/spreadsheetml/2006/main" count="260" uniqueCount="131">
  <si>
    <t xml:space="preserve">OKUL</t>
  </si>
  <si>
    <t xml:space="preserve">Gümüşoluk İlkokulu</t>
  </si>
  <si>
    <t xml:space="preserve">Okul Müdürü</t>
  </si>
  <si>
    <t xml:space="preserve">Şube Müdürü</t>
  </si>
  <si>
    <t xml:space="preserve">İlçe Milli Eğitim Müdürü</t>
  </si>
  <si>
    <t xml:space="preserve">Onay Tarihi</t>
  </si>
  <si>
    <t xml:space="preserve">EGZERSİZ ADI</t>
  </si>
  <si>
    <t xml:space="preserve">Beden Eğitimi</t>
  </si>
  <si>
    <t xml:space="preserve">ÖĞRETİM YILI</t>
  </si>
  <si>
    <t xml:space="preserve">2024-2025</t>
  </si>
  <si>
    <t xml:space="preserve">Ders Yılındaki Toplam Hafta Sayısı</t>
  </si>
  <si>
    <t xml:space="preserve">Okulun Haftalık Ders Yükü (Haftalık Ders Sayısı Saati)</t>
  </si>
  <si>
    <t xml:space="preserve">Etkinlik Yapacak Öğretmenini Adı Soyadı</t>
  </si>
  <si>
    <t xml:space="preserve">Etkinlik Yapacak Öğretmenini Branşı</t>
  </si>
  <si>
    <t xml:space="preserve">Okuldaki Aynı Alandaki (Branştaki) Öğretmen Sayısı</t>
  </si>
  <si>
    <t xml:space="preserve">Öğretmenin alanı/Yan Alanı Değilse Eklenen Belge</t>
  </si>
  <si>
    <t xml:space="preserve">T.C</t>
  </si>
  <si>
    <t xml:space="preserve">PURSAKLAR KAYMAKAMLIĞI</t>
  </si>
  <si>
    <t xml:space="preserve">İlçe Milli Eğitim Müdürlüğü</t>
  </si>
  <si>
    <t xml:space="preserve">TUBİTAK ORTAÖĞRETİM ÖĞRENCİLERİ ULUSAL BİYOLOJİ BİLİM OLİMPİYATLARI ETKİNLİK ALANI</t>
  </si>
  <si>
    <t xml:space="preserve">A-ETKİNLİK BİLGİLERİ</t>
  </si>
  <si>
    <t xml:space="preserve">1-Okul Adı</t>
  </si>
  <si>
    <t xml:space="preserve">:</t>
  </si>
  <si>
    <t xml:space="preserve">2-Öğretim Şekli</t>
  </si>
  <si>
    <t xml:space="preserve">: Normal Eğitim</t>
  </si>
  <si>
    <t xml:space="preserve">  İkili Eğitim</t>
  </si>
  <si>
    <t xml:space="preserve">X</t>
  </si>
  <si>
    <t xml:space="preserve">3-Ders Yılındaki Toplam Hafta Sayısı</t>
  </si>
  <si>
    <t xml:space="preserve">4-Okulun Haftalık Ders Yükü (Haftalık Ders Sayısı Saati)</t>
  </si>
  <si>
    <t xml:space="preserve">5-Bu Ders Yılındaki Toplam Ders Saati Toplamı (3*4)</t>
  </si>
  <si>
    <t xml:space="preserve">6-Kullanılabilecek Toplam Etkinlik Saati (5'in % 6'sı)</t>
  </si>
  <si>
    <t xml:space="preserve">7-Bu etkinlik dahil okuldaki Diğer Ders dışı 
   Etkinlik Saatleri Toplamı</t>
  </si>
  <si>
    <t xml:space="preserve">Kurs Adı</t>
  </si>
  <si>
    <t xml:space="preserve">Kurs 
Saati</t>
  </si>
  <si>
    <t xml:space="preserve">1-</t>
  </si>
  <si>
    <t xml:space="preserve">2-</t>
  </si>
  <si>
    <t xml:space="preserve">3-</t>
  </si>
  <si>
    <t xml:space="preserve">4-</t>
  </si>
  <si>
    <t xml:space="preserve">5-</t>
  </si>
  <si>
    <t xml:space="preserve">  TOPLAM KURS SAATİ</t>
  </si>
  <si>
    <t xml:space="preserve">8-Bu ders Dışı Etkimnlik Ders Saati Sayısı</t>
  </si>
  <si>
    <t xml:space="preserve">9-Etkinlik Alanı için En Az Öğrenci Sayısı</t>
  </si>
  <si>
    <t xml:space="preserve">10-Bu Etkinliğe Katılacak Öğrenci Sayısı</t>
  </si>
  <si>
    <t xml:space="preserve">11-Etkinlik Yapacak Öğretmenini Adı Soyadı</t>
  </si>
  <si>
    <t xml:space="preserve">12-Okuldaki Aynı Alandaki (Branştaki) Öğretmen Sayısı</t>
  </si>
  <si>
    <t xml:space="preserve">13-Öğretmenin alanı/Yan Alanı Değilse Eklenen Belge</t>
  </si>
  <si>
    <t xml:space="preserve">PURSAKLAR İLÇE MİLLİ EĞİTİM MÜDÜRLÜĞÜNE</t>
  </si>
  <si>
    <t xml:space="preserve">         Makamlarınızca da uygun görüldüğü takdirde 13/02/2011 Tarih ve 27845 sayılı Resmi Gazetede yayınlanarak yürülüğe giren ve ek ders saatlerie ilişkin kararın 17.Maddesi ve 19/08/2010 Tarih ve 53578 sayılı, 2010/49 nolu Milli Eğitim Bakanlığı Genelge emirlerine göre arz ve teklif ederim.</t>
  </si>
  <si>
    <t xml:space="preserve">Uygun Görüşle Arz Ederim</t>
  </si>
  <si>
    <t xml:space="preserve">O  N  A  Y</t>
  </si>
  <si>
    <t xml:space="preserve">Ekler:</t>
  </si>
  <si>
    <t xml:space="preserve">1-Çalışma Planı (2 Adet)</t>
  </si>
  <si>
    <t xml:space="preserve">2-Öğrenci Listesi (2 Adet)</t>
  </si>
  <si>
    <t xml:space="preserve">3-Dilekçe (2 Adet)</t>
  </si>
  <si>
    <t xml:space="preserve">DERS DIŞI ETKİNLİK PLANI</t>
  </si>
  <si>
    <t xml:space="preserve">S.No</t>
  </si>
  <si>
    <t xml:space="preserve">AY</t>
  </si>
  <si>
    <t xml:space="preserve">HAFTA</t>
  </si>
  <si>
    <t xml:space="preserve">TARİH</t>
  </si>
  <si>
    <t xml:space="preserve">GÜN</t>
  </si>
  <si>
    <t xml:space="preserve">SAAT</t>
  </si>
  <si>
    <t xml:space="preserve">SAAT ARALIĞI
(BAŞLANGIÇ-BİTİŞ)</t>
  </si>
  <si>
    <t xml:space="preserve"> ÖĞRENCİ 
  SAYISI</t>
  </si>
  <si>
    <t xml:space="preserve">ÇALIŞMA YERİ</t>
  </si>
  <si>
    <t xml:space="preserve">YAPILACAK ETKİNLİKLER</t>
  </si>
  <si>
    <t xml:space="preserve">1.</t>
  </si>
  <si>
    <t xml:space="preserve">EKİM</t>
  </si>
  <si>
    <t xml:space="preserve">15.30-17.00</t>
  </si>
  <si>
    <t xml:space="preserve">Matematik Sınıfı</t>
  </si>
  <si>
    <t xml:space="preserve">Bilimsel Proje nedir? Tanımlanması</t>
  </si>
  <si>
    <t xml:space="preserve">2.</t>
  </si>
  <si>
    <t xml:space="preserve">3.</t>
  </si>
  <si>
    <t xml:space="preserve">4.</t>
  </si>
  <si>
    <t xml:space="preserve">Bilimsel yöntem basamakları hakkında bilgi verilmesi</t>
  </si>
  <si>
    <t xml:space="preserve">5.</t>
  </si>
  <si>
    <t xml:space="preserve">6.</t>
  </si>
  <si>
    <t xml:space="preserve">7.</t>
  </si>
  <si>
    <t xml:space="preserve">Proje döngüsü hakkında bilgi verilmessi</t>
  </si>
  <si>
    <t xml:space="preserve">8.</t>
  </si>
  <si>
    <t xml:space="preserve">9.</t>
  </si>
  <si>
    <t xml:space="preserve">10.</t>
  </si>
  <si>
    <t xml:space="preserve">11.</t>
  </si>
  <si>
    <t xml:space="preserve">12.</t>
  </si>
  <si>
    <t xml:space="preserve">13.</t>
  </si>
  <si>
    <t xml:space="preserve">KASIM</t>
  </si>
  <si>
    <t xml:space="preserve">14.</t>
  </si>
  <si>
    <t xml:space="preserve">Konuya yöelik varsayımların-hipotezlerrin belirlenmesi</t>
  </si>
  <si>
    <t xml:space="preserve">15.</t>
  </si>
  <si>
    <t xml:space="preserve">16.</t>
  </si>
  <si>
    <t xml:space="preserve">17.</t>
  </si>
  <si>
    <t xml:space="preserve">18.</t>
  </si>
  <si>
    <t xml:space="preserve">19.</t>
  </si>
  <si>
    <t xml:space="preserve">1.ARA TATİL (15-19 KASIM 2021)</t>
  </si>
  <si>
    <t xml:space="preserve">20.</t>
  </si>
  <si>
    <t xml:space="preserve">21.</t>
  </si>
  <si>
    <t xml:space="preserve">22.</t>
  </si>
  <si>
    <t xml:space="preserve">23.</t>
  </si>
  <si>
    <t xml:space="preserve">Prroje raporu yazım basamakları. Örnek projeler</t>
  </si>
  <si>
    <t xml:space="preserve">24.</t>
  </si>
  <si>
    <t xml:space="preserve">25.</t>
  </si>
  <si>
    <t xml:space="preserve">26.</t>
  </si>
  <si>
    <t xml:space="preserve">Konnuya yönelik literatür taraması yapılması</t>
  </si>
  <si>
    <t xml:space="preserve">27.</t>
  </si>
  <si>
    <t xml:space="preserve">ARALIK</t>
  </si>
  <si>
    <t xml:space="preserve">28.</t>
  </si>
  <si>
    <t xml:space="preserve">29.</t>
  </si>
  <si>
    <t xml:space="preserve">30.</t>
  </si>
  <si>
    <t xml:space="preserve">31.</t>
  </si>
  <si>
    <t xml:space="preserve">32.</t>
  </si>
  <si>
    <t xml:space="preserve">Toplanan kaynakların derlenmesi (Proje Konusu ile ilgili hipotezlerin kurrulması)</t>
  </si>
  <si>
    <t xml:space="preserve">33.</t>
  </si>
  <si>
    <t xml:space="preserve">34.</t>
  </si>
  <si>
    <t xml:space="preserve">35.</t>
  </si>
  <si>
    <t xml:space="preserve">TÜBİTAK kriterlerine uygun rapor yazımı</t>
  </si>
  <si>
    <t xml:space="preserve">36.</t>
  </si>
  <si>
    <t xml:space="preserve">37.</t>
  </si>
  <si>
    <t xml:space="preserve">38.</t>
  </si>
  <si>
    <t xml:space="preserve">39.</t>
  </si>
  <si>
    <t xml:space="preserve">40.</t>
  </si>
  <si>
    <t xml:space="preserve">OCAK</t>
  </si>
  <si>
    <t xml:space="preserve">41.</t>
  </si>
  <si>
    <t xml:space="preserve">42.</t>
  </si>
  <si>
    <t xml:space="preserve">T O P L A M</t>
  </si>
  <si>
    <t xml:space="preserve">PROJE MÜRACAATININ YAPILMASI</t>
  </si>
  <si>
    <t xml:space="preserve">Kurs Öğretmeni</t>
  </si>
  <si>
    <t xml:space="preserve">ÖĞRENCİNİN ADI SOYADI</t>
  </si>
  <si>
    <t xml:space="preserve">SINIFI</t>
  </si>
  <si>
    <t xml:space="preserve">O.NO</t>
  </si>
  <si>
    <t xml:space="preserve">Kontrol</t>
  </si>
  <si>
    <t xml:space="preserve">+</t>
  </si>
  <si>
    <t xml:space="preserve">Not:Satırlar öğrenci sayısı kadar arttırılabilir. Öğrenci sayısından fazla satır olmasın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</si>
</sst>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dd/mm/yyyy;@"/>
    <numFmt numFmtId="166" formatCode="General"/>
    <numFmt numFmtId="167" formatCode="#,##0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Calibri"/>
      <family val="2"/>
      <charset val="1"/>
    </font>
    <font>
      <b val="true"/>
      <sz val="12"/>
      <color rgb="FF000000"/>
      <name val="Calibri"/>
      <family val="2"/>
      <charset val="162"/>
    </font>
    <font>
      <sz val="18"/>
      <color rgb="FF000000"/>
      <name val="Arial Tur"/>
      <family val="0"/>
      <charset val="162"/>
    </font>
    <font>
      <sz val="10"/>
      <color rgb="FF000000"/>
      <name val="Calibri"/>
      <family val="2"/>
      <charset val="1"/>
    </font>
    <font>
      <b val="true"/>
      <sz val="14"/>
      <color rgb="FF000000"/>
      <name val="Calibri"/>
      <family val="2"/>
      <charset val="162"/>
    </font>
    <font>
      <b val="true"/>
      <sz val="16"/>
      <color rgb="FF000000"/>
      <name val="Calibri"/>
      <family val="2"/>
      <charset val="162"/>
    </font>
    <font>
      <b val="true"/>
      <u val="single"/>
      <sz val="12"/>
      <color rgb="FF000000"/>
      <name val="Calibri"/>
      <family val="2"/>
      <charset val="162"/>
    </font>
    <font>
      <b val="true"/>
      <sz val="11"/>
      <color rgb="FF00000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2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medium"/>
      <top style="thin"/>
      <bottom/>
      <diagonal/>
    </border>
    <border diagonalUp="false" diagonalDown="false">
      <left/>
      <right style="medium"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/>
      <bottom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7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0" fillId="0" borderId="1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4" fillId="0" borderId="5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9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1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1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13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5" fillId="0" borderId="1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1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15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1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7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6" fontId="5" fillId="0" borderId="1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18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1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4" fillId="0" borderId="2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4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6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5" fontId="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9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center" textRotation="9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bottom" textRotation="9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1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90" wrapText="false" indent="0" shrinkToFit="false"/>
      <protection locked="true" hidden="false"/>
    </xf>
    <xf numFmtId="165" fontId="9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11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2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1" fillId="0" borderId="2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4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25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6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8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6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27" xfId="0" applyFont="false" applyBorder="true" applyAlignment="true" applyProtection="false">
      <alignment horizontal="general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2">
    <dxf>
      <fill>
        <patternFill patternType="solid">
          <fgColor rgb="00FFFFFF"/>
        </patternFill>
      </fill>
    </dxf>
    <dxf>
      <fill>
        <patternFill patternType="solid">
          <fgColor rgb="FF000000"/>
          <bgColor rgb="FFFFFFFF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4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B1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1" activeCellId="0" sqref="A11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63.42"/>
    <col collapsed="false" customWidth="true" hidden="false" outlineLevel="0" max="2" min="2" style="0" width="28.57"/>
  </cols>
  <sheetData>
    <row r="1" customFormat="false" ht="15" hidden="false" customHeight="false" outlineLevel="0" collapsed="false">
      <c r="A1" s="1"/>
      <c r="B1" s="1"/>
    </row>
    <row r="3" customFormat="false" ht="15" hidden="false" customHeight="false" outlineLevel="0" collapsed="false">
      <c r="A3" s="2" t="s">
        <v>0</v>
      </c>
      <c r="B3" s="3" t="s">
        <v>1</v>
      </c>
    </row>
    <row r="4" customFormat="false" ht="13.8" hidden="false" customHeight="false" outlineLevel="0" collapsed="false">
      <c r="A4" s="2" t="s">
        <v>2</v>
      </c>
      <c r="B4" s="3"/>
    </row>
    <row r="5" customFormat="false" ht="13.8" hidden="false" customHeight="false" outlineLevel="0" collapsed="false">
      <c r="A5" s="2" t="s">
        <v>3</v>
      </c>
      <c r="B5" s="3"/>
    </row>
    <row r="6" customFormat="false" ht="15" hidden="false" customHeight="false" outlineLevel="0" collapsed="false">
      <c r="A6" s="2" t="s">
        <v>4</v>
      </c>
      <c r="B6" s="3"/>
    </row>
    <row r="7" customFormat="false" ht="15" hidden="false" customHeight="false" outlineLevel="0" collapsed="false">
      <c r="A7" s="2" t="s">
        <v>5</v>
      </c>
      <c r="B7" s="4" t="n">
        <v>44470</v>
      </c>
    </row>
    <row r="8" customFormat="false" ht="15" hidden="false" customHeight="false" outlineLevel="0" collapsed="false">
      <c r="A8" s="2" t="s">
        <v>6</v>
      </c>
      <c r="B8" s="3" t="s">
        <v>7</v>
      </c>
    </row>
    <row r="9" customFormat="false" ht="15" hidden="false" customHeight="false" outlineLevel="0" collapsed="false">
      <c r="A9" s="2" t="s">
        <v>8</v>
      </c>
      <c r="B9" s="3" t="s">
        <v>9</v>
      </c>
    </row>
    <row r="10" customFormat="false" ht="15.75" hidden="false" customHeight="false" outlineLevel="0" collapsed="false">
      <c r="A10" s="5" t="s">
        <v>10</v>
      </c>
      <c r="B10" s="3" t="n">
        <v>36</v>
      </c>
    </row>
    <row r="11" customFormat="false" ht="15.75" hidden="false" customHeight="false" outlineLevel="0" collapsed="false">
      <c r="A11" s="5" t="s">
        <v>11</v>
      </c>
      <c r="B11" s="3" t="n">
        <v>720</v>
      </c>
    </row>
    <row r="12" customFormat="false" ht="15.75" hidden="false" customHeight="false" outlineLevel="0" collapsed="false">
      <c r="A12" s="5" t="s">
        <v>12</v>
      </c>
      <c r="B12" s="3"/>
    </row>
    <row r="13" customFormat="false" ht="15.75" hidden="false" customHeight="false" outlineLevel="0" collapsed="false">
      <c r="A13" s="5" t="s">
        <v>13</v>
      </c>
      <c r="B13" s="3" t="s">
        <v>7</v>
      </c>
    </row>
    <row r="14" customFormat="false" ht="15.75" hidden="false" customHeight="false" outlineLevel="0" collapsed="false">
      <c r="A14" s="5" t="s">
        <v>14</v>
      </c>
      <c r="B14" s="3"/>
    </row>
    <row r="15" customFormat="false" ht="15.75" hidden="false" customHeight="false" outlineLevel="0" collapsed="false">
      <c r="A15" s="5" t="s">
        <v>15</v>
      </c>
      <c r="B15" s="3"/>
    </row>
  </sheetData>
  <mergeCells count="1">
    <mergeCell ref="A1:B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O5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S21" activeCellId="0" sqref="S21"/>
    </sheetView>
  </sheetViews>
  <sheetFormatPr defaultColWidth="9.1484375" defaultRowHeight="15.75" zeroHeight="false" outlineLevelRow="0" outlineLevelCol="0"/>
  <cols>
    <col collapsed="false" customWidth="false" hidden="false" outlineLevel="0" max="6" min="1" style="6" width="9.14"/>
    <col collapsed="false" customWidth="true" hidden="false" outlineLevel="0" max="7" min="7" style="6" width="1.14"/>
    <col collapsed="false" customWidth="true" hidden="false" outlineLevel="0" max="8" min="8" style="6" width="15.57"/>
    <col collapsed="false" customWidth="true" hidden="false" outlineLevel="0" max="9" min="9" style="6" width="0.57"/>
    <col collapsed="false" customWidth="true" hidden="false" outlineLevel="0" max="10" min="10" style="6" width="4.86"/>
    <col collapsed="false" customWidth="true" hidden="false" outlineLevel="0" max="11" min="11" style="6" width="2"/>
    <col collapsed="false" customWidth="true" hidden="false" outlineLevel="0" max="12" min="12" style="6" width="11.85"/>
    <col collapsed="false" customWidth="true" hidden="false" outlineLevel="0" max="13" min="13" style="6" width="1.14"/>
    <col collapsed="false" customWidth="true" hidden="false" outlineLevel="0" max="14" min="14" style="6" width="4.86"/>
    <col collapsed="false" customWidth="true" hidden="false" outlineLevel="0" max="15" min="15" style="6" width="1.85"/>
    <col collapsed="false" customWidth="false" hidden="false" outlineLevel="0" max="16384" min="16" style="6" width="9.14"/>
  </cols>
  <sheetData>
    <row r="1" customFormat="false" ht="15.75" hidden="false" customHeight="false" outlineLevel="0" collapsed="false">
      <c r="A1" s="7" t="s">
        <v>16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customFormat="false" ht="15.75" hidden="false" customHeight="false" outlineLevel="0" collapsed="false">
      <c r="A2" s="7" t="s">
        <v>17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customFormat="false" ht="15.75" hidden="false" customHeight="false" outlineLevel="0" collapsed="false">
      <c r="A3" s="7" t="s">
        <v>18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</row>
    <row r="4" customFormat="false" ht="15.75" hidden="false" customHeight="false" outlineLevel="0" collapsed="false">
      <c r="A4" s="7" t="str">
        <f aca="false">+CONCATENATE(BİLGİLER!B3," Müdürlüğü")</f>
        <v>Gümüşoluk İlkokulu Müdürlüğü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6" customFormat="false" ht="15.75" hidden="false" customHeight="false" outlineLevel="0" collapsed="false">
      <c r="A6" s="7" t="str">
        <f aca="false">+CONCATENATE(BİLGİLER!B8," DERS DIŞI ETKİNLİK ÇALIŞMA PLANI ")</f>
        <v>Beden Eğitimi DERS DIŞI ETKİNLİK ÇALIŞMA PLANI 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customFormat="false" ht="15.75" hidden="false" customHeight="false" outlineLevel="0" collapsed="false">
      <c r="A7" s="7" t="s">
        <v>19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</row>
    <row r="8" customFormat="false" ht="15.75" hidden="false" customHeight="false" outlineLevel="0" collapsed="false">
      <c r="A8" s="7" t="str">
        <f aca="false">+CONCATENATE(BİLGİLER!B9," ","EĞİTİM VE ÖĞRETİM YILI DERS DIŞI EĞİTİM ÇALIŞMA PROGRAMI")</f>
        <v>2024-2025 EĞİTİM VE ÖĞRETİM YILI DERS DIŞI EĞİTİM ÇALIŞMA PROGRAMI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</row>
    <row r="9" customFormat="false" ht="16.5" hidden="false" customHeight="false" outlineLevel="0" collapsed="false"/>
    <row r="10" customFormat="false" ht="16.5" hidden="false" customHeight="false" outlineLevel="0" collapsed="false">
      <c r="A10" s="8" t="s">
        <v>20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customFormat="false" ht="15.75" hidden="false" customHeight="false" outlineLevel="0" collapsed="false">
      <c r="A11" s="9" t="s">
        <v>21</v>
      </c>
      <c r="B11" s="9"/>
      <c r="C11" s="9"/>
      <c r="D11" s="9"/>
      <c r="E11" s="9"/>
      <c r="F11" s="9"/>
      <c r="G11" s="10" t="s">
        <v>22</v>
      </c>
      <c r="H11" s="11" t="str">
        <f aca="false">+BİLGİLER!B3</f>
        <v>Gümüşoluk İlkokulu</v>
      </c>
      <c r="I11" s="11"/>
      <c r="J11" s="11"/>
      <c r="K11" s="11"/>
      <c r="L11" s="11"/>
      <c r="M11" s="11"/>
      <c r="N11" s="11"/>
      <c r="O11" s="11"/>
    </row>
    <row r="12" customFormat="false" ht="3.75" hidden="false" customHeight="true" outlineLevel="0" collapsed="false">
      <c r="A12" s="12" t="s">
        <v>23</v>
      </c>
      <c r="B12" s="12"/>
      <c r="C12" s="12"/>
      <c r="D12" s="12"/>
      <c r="E12" s="12"/>
      <c r="F12" s="12"/>
      <c r="G12" s="13" t="s">
        <v>24</v>
      </c>
      <c r="H12" s="13"/>
      <c r="I12" s="14"/>
      <c r="J12" s="14"/>
      <c r="K12" s="15" t="s">
        <v>25</v>
      </c>
      <c r="L12" s="15"/>
      <c r="M12" s="15"/>
      <c r="N12" s="14"/>
      <c r="O12" s="16"/>
    </row>
    <row r="13" customFormat="false" ht="23.25" hidden="false" customHeight="false" outlineLevel="0" collapsed="false">
      <c r="A13" s="12"/>
      <c r="B13" s="12"/>
      <c r="C13" s="12"/>
      <c r="D13" s="12"/>
      <c r="E13" s="12"/>
      <c r="F13" s="12"/>
      <c r="G13" s="13"/>
      <c r="H13" s="13"/>
      <c r="J13" s="17" t="s">
        <v>26</v>
      </c>
      <c r="K13" s="15"/>
      <c r="L13" s="15"/>
      <c r="M13" s="15"/>
      <c r="N13" s="5"/>
      <c r="O13" s="18"/>
    </row>
    <row r="14" customFormat="false" ht="3" hidden="false" customHeight="true" outlineLevel="0" collapsed="false">
      <c r="A14" s="12"/>
      <c r="B14" s="12"/>
      <c r="C14" s="12"/>
      <c r="D14" s="12"/>
      <c r="E14" s="12"/>
      <c r="F14" s="12"/>
      <c r="G14" s="13"/>
      <c r="H14" s="13"/>
      <c r="I14" s="19"/>
      <c r="J14" s="19"/>
      <c r="K14" s="15"/>
      <c r="L14" s="15"/>
      <c r="M14" s="15"/>
      <c r="N14" s="19"/>
      <c r="O14" s="20"/>
    </row>
    <row r="15" customFormat="false" ht="15.75" hidden="false" customHeight="false" outlineLevel="0" collapsed="false">
      <c r="A15" s="21" t="s">
        <v>27</v>
      </c>
      <c r="B15" s="21"/>
      <c r="C15" s="21"/>
      <c r="D15" s="21"/>
      <c r="E15" s="21"/>
      <c r="F15" s="21"/>
      <c r="G15" s="22" t="s">
        <v>22</v>
      </c>
      <c r="H15" s="23" t="n">
        <f aca="false">+BİLGİLER!B10</f>
        <v>36</v>
      </c>
      <c r="I15" s="23"/>
      <c r="J15" s="23"/>
      <c r="K15" s="23"/>
      <c r="L15" s="23"/>
      <c r="M15" s="23"/>
      <c r="N15" s="23"/>
      <c r="O15" s="23"/>
    </row>
    <row r="16" customFormat="false" ht="15.75" hidden="false" customHeight="false" outlineLevel="0" collapsed="false">
      <c r="A16" s="21" t="s">
        <v>28</v>
      </c>
      <c r="B16" s="21"/>
      <c r="C16" s="21"/>
      <c r="D16" s="21"/>
      <c r="E16" s="21"/>
      <c r="F16" s="21"/>
      <c r="G16" s="22" t="s">
        <v>22</v>
      </c>
      <c r="H16" s="23" t="n">
        <f aca="false">+BİLGİLER!B11</f>
        <v>720</v>
      </c>
      <c r="I16" s="23"/>
      <c r="J16" s="23"/>
      <c r="K16" s="23"/>
      <c r="L16" s="23"/>
      <c r="M16" s="23"/>
      <c r="N16" s="23"/>
      <c r="O16" s="23"/>
    </row>
    <row r="17" customFormat="false" ht="15.75" hidden="false" customHeight="false" outlineLevel="0" collapsed="false">
      <c r="A17" s="21" t="s">
        <v>29</v>
      </c>
      <c r="B17" s="21"/>
      <c r="C17" s="21"/>
      <c r="D17" s="21"/>
      <c r="E17" s="21"/>
      <c r="F17" s="21"/>
      <c r="G17" s="22" t="s">
        <v>22</v>
      </c>
      <c r="H17" s="23" t="n">
        <f aca="false">+H15*H16</f>
        <v>25920</v>
      </c>
      <c r="I17" s="23"/>
      <c r="J17" s="23"/>
      <c r="K17" s="23"/>
      <c r="L17" s="23"/>
      <c r="M17" s="23"/>
      <c r="N17" s="23"/>
      <c r="O17" s="23"/>
    </row>
    <row r="18" customFormat="false" ht="15.75" hidden="false" customHeight="false" outlineLevel="0" collapsed="false">
      <c r="A18" s="21" t="s">
        <v>30</v>
      </c>
      <c r="B18" s="21"/>
      <c r="C18" s="21"/>
      <c r="D18" s="21"/>
      <c r="E18" s="21"/>
      <c r="F18" s="21"/>
      <c r="G18" s="22" t="s">
        <v>22</v>
      </c>
      <c r="H18" s="23" t="n">
        <f aca="false">+H17*6/100</f>
        <v>1555.2</v>
      </c>
      <c r="I18" s="23"/>
      <c r="J18" s="23"/>
      <c r="K18" s="23"/>
      <c r="L18" s="23"/>
      <c r="M18" s="23"/>
      <c r="N18" s="23"/>
      <c r="O18" s="23"/>
    </row>
    <row r="19" customFormat="false" ht="24.75" hidden="false" customHeight="true" outlineLevel="0" collapsed="false">
      <c r="A19" s="24" t="s">
        <v>31</v>
      </c>
      <c r="B19" s="24"/>
      <c r="C19" s="24"/>
      <c r="D19" s="24"/>
      <c r="E19" s="24"/>
      <c r="F19" s="24"/>
      <c r="G19" s="22" t="s">
        <v>22</v>
      </c>
      <c r="H19" s="25" t="s">
        <v>32</v>
      </c>
      <c r="I19" s="25"/>
      <c r="J19" s="25"/>
      <c r="K19" s="25"/>
      <c r="L19" s="25"/>
      <c r="M19" s="26" t="s">
        <v>33</v>
      </c>
      <c r="N19" s="26"/>
      <c r="O19" s="26"/>
    </row>
    <row r="20" customFormat="false" ht="15.75" hidden="false" customHeight="false" outlineLevel="0" collapsed="false">
      <c r="A20" s="24"/>
      <c r="B20" s="24"/>
      <c r="C20" s="24"/>
      <c r="D20" s="24"/>
      <c r="E20" s="24"/>
      <c r="F20" s="24"/>
      <c r="G20" s="27"/>
      <c r="H20" s="25" t="s">
        <v>34</v>
      </c>
      <c r="I20" s="25"/>
      <c r="J20" s="25"/>
      <c r="K20" s="25"/>
      <c r="L20" s="25"/>
      <c r="M20" s="28"/>
      <c r="N20" s="28"/>
      <c r="O20" s="28"/>
    </row>
    <row r="21" customFormat="false" ht="15.75" hidden="false" customHeight="false" outlineLevel="0" collapsed="false">
      <c r="A21" s="24"/>
      <c r="B21" s="24"/>
      <c r="C21" s="24"/>
      <c r="D21" s="24"/>
      <c r="E21" s="24"/>
      <c r="F21" s="24"/>
      <c r="H21" s="29" t="s">
        <v>35</v>
      </c>
      <c r="I21" s="29"/>
      <c r="J21" s="29"/>
      <c r="K21" s="29"/>
      <c r="L21" s="29"/>
      <c r="M21" s="28"/>
      <c r="N21" s="28"/>
      <c r="O21" s="28"/>
    </row>
    <row r="22" customFormat="false" ht="15.75" hidden="false" customHeight="false" outlineLevel="0" collapsed="false">
      <c r="A22" s="24"/>
      <c r="B22" s="24"/>
      <c r="C22" s="24"/>
      <c r="D22" s="24"/>
      <c r="E22" s="24"/>
      <c r="F22" s="24"/>
      <c r="G22" s="27"/>
      <c r="H22" s="25" t="s">
        <v>36</v>
      </c>
      <c r="I22" s="25"/>
      <c r="J22" s="25"/>
      <c r="K22" s="25"/>
      <c r="L22" s="25"/>
      <c r="M22" s="28"/>
      <c r="N22" s="28"/>
      <c r="O22" s="28"/>
    </row>
    <row r="23" customFormat="false" ht="15.75" hidden="false" customHeight="false" outlineLevel="0" collapsed="false">
      <c r="A23" s="24"/>
      <c r="B23" s="24"/>
      <c r="C23" s="24"/>
      <c r="D23" s="24"/>
      <c r="E23" s="24"/>
      <c r="F23" s="24"/>
      <c r="H23" s="29" t="s">
        <v>37</v>
      </c>
      <c r="I23" s="29"/>
      <c r="J23" s="29"/>
      <c r="K23" s="29"/>
      <c r="L23" s="29"/>
      <c r="M23" s="28"/>
      <c r="N23" s="28"/>
      <c r="O23" s="28"/>
    </row>
    <row r="24" customFormat="false" ht="15.75" hidden="false" customHeight="false" outlineLevel="0" collapsed="false">
      <c r="A24" s="24"/>
      <c r="B24" s="24"/>
      <c r="C24" s="24"/>
      <c r="D24" s="24"/>
      <c r="E24" s="24"/>
      <c r="F24" s="24"/>
      <c r="G24" s="27"/>
      <c r="H24" s="25" t="s">
        <v>38</v>
      </c>
      <c r="I24" s="25"/>
      <c r="J24" s="25"/>
      <c r="K24" s="25"/>
      <c r="L24" s="25"/>
      <c r="M24" s="28"/>
      <c r="N24" s="28"/>
      <c r="O24" s="28"/>
    </row>
    <row r="25" customFormat="false" ht="15.75" hidden="false" customHeight="false" outlineLevel="0" collapsed="false">
      <c r="A25" s="24"/>
      <c r="B25" s="24"/>
      <c r="C25" s="24"/>
      <c r="D25" s="24"/>
      <c r="E25" s="24"/>
      <c r="F25" s="24"/>
      <c r="G25" s="30" t="s">
        <v>39</v>
      </c>
      <c r="H25" s="30"/>
      <c r="I25" s="30"/>
      <c r="J25" s="30"/>
      <c r="K25" s="30"/>
      <c r="L25" s="30"/>
      <c r="M25" s="31" t="n">
        <f aca="false">SUM(M20:O24)</f>
        <v>0</v>
      </c>
      <c r="N25" s="31"/>
      <c r="O25" s="31"/>
    </row>
    <row r="26" customFormat="false" ht="15.75" hidden="false" customHeight="false" outlineLevel="0" collapsed="false">
      <c r="A26" s="21" t="s">
        <v>40</v>
      </c>
      <c r="B26" s="21"/>
      <c r="C26" s="21"/>
      <c r="D26" s="21"/>
      <c r="E26" s="21"/>
      <c r="F26" s="21"/>
      <c r="G26" s="22" t="s">
        <v>22</v>
      </c>
      <c r="H26" s="32" t="n">
        <v>78</v>
      </c>
      <c r="I26" s="32"/>
      <c r="J26" s="32"/>
      <c r="K26" s="32"/>
      <c r="L26" s="32"/>
      <c r="M26" s="32"/>
      <c r="N26" s="32"/>
      <c r="O26" s="32"/>
    </row>
    <row r="27" customFormat="false" ht="15.75" hidden="false" customHeight="false" outlineLevel="0" collapsed="false">
      <c r="A27" s="21" t="s">
        <v>41</v>
      </c>
      <c r="B27" s="21"/>
      <c r="C27" s="21"/>
      <c r="D27" s="21"/>
      <c r="E27" s="21"/>
      <c r="F27" s="21"/>
      <c r="G27" s="22" t="s">
        <v>22</v>
      </c>
      <c r="H27" s="32" t="n">
        <v>2</v>
      </c>
      <c r="I27" s="32"/>
      <c r="J27" s="32"/>
      <c r="K27" s="32"/>
      <c r="L27" s="32"/>
      <c r="M27" s="32"/>
      <c r="N27" s="32"/>
      <c r="O27" s="32"/>
    </row>
    <row r="28" customFormat="false" ht="15.75" hidden="false" customHeight="false" outlineLevel="0" collapsed="false">
      <c r="A28" s="21" t="s">
        <v>42</v>
      </c>
      <c r="B28" s="21"/>
      <c r="C28" s="21"/>
      <c r="D28" s="21"/>
      <c r="E28" s="21"/>
      <c r="F28" s="21"/>
      <c r="G28" s="22" t="s">
        <v>22</v>
      </c>
      <c r="H28" s="32" t="n">
        <v>2</v>
      </c>
      <c r="I28" s="32"/>
      <c r="J28" s="32"/>
      <c r="K28" s="32"/>
      <c r="L28" s="32"/>
      <c r="M28" s="32"/>
      <c r="N28" s="32"/>
      <c r="O28" s="32"/>
    </row>
    <row r="29" customFormat="false" ht="15.75" hidden="false" customHeight="false" outlineLevel="0" collapsed="false">
      <c r="A29" s="21" t="s">
        <v>43</v>
      </c>
      <c r="B29" s="21"/>
      <c r="C29" s="21"/>
      <c r="D29" s="21"/>
      <c r="E29" s="21"/>
      <c r="F29" s="21"/>
      <c r="G29" s="22" t="s">
        <v>22</v>
      </c>
      <c r="H29" s="32" t="n">
        <f aca="false">+BİLGİLER!B12</f>
        <v>0</v>
      </c>
      <c r="I29" s="32"/>
      <c r="J29" s="32"/>
      <c r="K29" s="32"/>
      <c r="L29" s="32"/>
      <c r="M29" s="32"/>
      <c r="N29" s="32"/>
      <c r="O29" s="32"/>
    </row>
    <row r="30" customFormat="false" ht="15.75" hidden="false" customHeight="false" outlineLevel="0" collapsed="false">
      <c r="A30" s="21" t="s">
        <v>44</v>
      </c>
      <c r="B30" s="21"/>
      <c r="C30" s="21"/>
      <c r="D30" s="21"/>
      <c r="E30" s="21"/>
      <c r="F30" s="21"/>
      <c r="G30" s="22" t="s">
        <v>22</v>
      </c>
      <c r="H30" s="32" t="n">
        <f aca="false">+BİLGİLER!B14</f>
        <v>0</v>
      </c>
      <c r="I30" s="32"/>
      <c r="J30" s="32"/>
      <c r="K30" s="32"/>
      <c r="L30" s="32"/>
      <c r="M30" s="32"/>
      <c r="N30" s="32"/>
      <c r="O30" s="32"/>
    </row>
    <row r="31" customFormat="false" ht="16.5" hidden="false" customHeight="false" outlineLevel="0" collapsed="false">
      <c r="A31" s="33" t="s">
        <v>45</v>
      </c>
      <c r="B31" s="33"/>
      <c r="C31" s="33"/>
      <c r="D31" s="33"/>
      <c r="E31" s="33"/>
      <c r="F31" s="33"/>
      <c r="G31" s="34" t="s">
        <v>22</v>
      </c>
      <c r="H31" s="35" t="n">
        <f aca="false">+BİLGİLER!B15</f>
        <v>0</v>
      </c>
      <c r="I31" s="35"/>
      <c r="J31" s="35"/>
      <c r="K31" s="35"/>
      <c r="L31" s="35"/>
      <c r="M31" s="35"/>
      <c r="N31" s="35"/>
      <c r="O31" s="35"/>
    </row>
    <row r="33" customFormat="false" ht="18.75" hidden="false" customHeight="false" outlineLevel="0" collapsed="false">
      <c r="A33" s="36" t="s">
        <v>46</v>
      </c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</row>
    <row r="35" customFormat="false" ht="48" hidden="false" customHeight="true" outlineLevel="0" collapsed="false">
      <c r="A35" s="37" t="str">
        <f aca="false">+CONCATENATE("         Okulumuz Öğretmeni ",H29,"; ",BİLGİLER!B9," Eğitim ve Öğretim Yılı Ders Dışı Etkinlik Yıllık Çalışma Programı ve ve Öğrenci Listesi ekte sunulmuştur ve ders dışı etkinlik yıllık çalışma programında gösterildiği şekilde etkinliğin yürütülmesi uygun görülmüştür.")</f>
        <v>         Okulumuz Öğretmeni 0; 2024-2025 Eğitim ve Öğretim Yılı Ders Dışı Etkinlik Yıllık Çalışma Programı ve ve Öğrenci Listesi ekte sunulmuştur ve ders dışı etkinlik yıllık çalışma programında gösterildiği şekilde etkinliğin yürütülmesi uygun görülmüştür.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</row>
    <row r="36" customFormat="false" ht="49.5" hidden="false" customHeight="true" outlineLevel="0" collapsed="false">
      <c r="A36" s="37" t="s">
        <v>47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</row>
    <row r="37" customFormat="false" ht="27" hidden="false" customHeight="true" outlineLevel="0" collapsed="false">
      <c r="A37" s="38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</row>
    <row r="38" customFormat="false" ht="15.75" hidden="false" customHeight="false" outlineLevel="0" collapsed="false">
      <c r="A38" s="39" t="n">
        <f aca="false">+H29</f>
        <v>0</v>
      </c>
      <c r="B38" s="39"/>
      <c r="C38" s="39"/>
      <c r="D38" s="39"/>
      <c r="I38" s="39" t="n">
        <f aca="false">+BİLGİLER!B4</f>
        <v>0</v>
      </c>
      <c r="J38" s="39"/>
      <c r="K38" s="39"/>
      <c r="L38" s="39"/>
      <c r="M38" s="39"/>
      <c r="N38" s="39"/>
      <c r="O38" s="39"/>
    </row>
    <row r="39" customFormat="false" ht="15.75" hidden="false" customHeight="false" outlineLevel="0" collapsed="false">
      <c r="A39" s="39" t="str">
        <f aca="false">+CONCATENATE(BİLGİLER!B13," Öğretmeni")</f>
        <v>Beden Eğitimi Öğretmeni</v>
      </c>
      <c r="B39" s="39"/>
      <c r="C39" s="39"/>
      <c r="D39" s="39"/>
      <c r="I39" s="39" t="s">
        <v>2</v>
      </c>
      <c r="J39" s="39"/>
      <c r="K39" s="39"/>
      <c r="L39" s="39"/>
      <c r="M39" s="39"/>
      <c r="N39" s="39"/>
      <c r="O39" s="39"/>
    </row>
    <row r="41" customFormat="false" ht="15.75" hidden="false" customHeight="false" outlineLevel="0" collapsed="false">
      <c r="A41" s="39" t="s">
        <v>48</v>
      </c>
      <c r="B41" s="39"/>
      <c r="C41" s="39"/>
      <c r="D41" s="39"/>
    </row>
    <row r="42" customFormat="false" ht="15.75" hidden="false" customHeight="false" outlineLevel="0" collapsed="false">
      <c r="A42" s="40" t="n">
        <f aca="false">+BİLGİLER!B7</f>
        <v>44470</v>
      </c>
      <c r="B42" s="40"/>
      <c r="C42" s="40"/>
      <c r="D42" s="40"/>
      <c r="E42" s="41"/>
      <c r="F42" s="41"/>
    </row>
    <row r="43" customFormat="false" ht="15.75" hidden="false" customHeight="false" outlineLevel="0" collapsed="false">
      <c r="A43" s="39"/>
      <c r="B43" s="39"/>
      <c r="C43" s="39"/>
      <c r="D43" s="39"/>
    </row>
    <row r="44" customFormat="false" ht="15.75" hidden="false" customHeight="false" outlineLevel="0" collapsed="false">
      <c r="A44" s="39" t="n">
        <f aca="false">+BİLGİLER!B5</f>
        <v>0</v>
      </c>
      <c r="B44" s="39"/>
      <c r="C44" s="39"/>
      <c r="D44" s="39"/>
    </row>
    <row r="45" customFormat="false" ht="15.75" hidden="false" customHeight="false" outlineLevel="0" collapsed="false">
      <c r="A45" s="39" t="s">
        <v>3</v>
      </c>
      <c r="B45" s="39"/>
      <c r="C45" s="39"/>
      <c r="D45" s="39"/>
    </row>
    <row r="46" customFormat="false" ht="18.75" hidden="false" customHeight="false" outlineLevel="0" collapsed="false">
      <c r="A46" s="36" t="s">
        <v>49</v>
      </c>
      <c r="B46" s="36"/>
      <c r="C46" s="36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</row>
    <row r="47" customFormat="false" ht="15.75" hidden="false" customHeight="false" outlineLevel="0" collapsed="false">
      <c r="A47" s="42" t="n">
        <f aca="false">+A42</f>
        <v>44470</v>
      </c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</row>
    <row r="49" customFormat="false" ht="21" hidden="false" customHeight="false" outlineLevel="0" collapsed="false">
      <c r="A49" s="43" t="n">
        <f aca="false">+BİLGİLER!B6</f>
        <v>0</v>
      </c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</row>
    <row r="50" customFormat="false" ht="15.75" hidden="false" customHeight="false" outlineLevel="0" collapsed="false">
      <c r="A50" s="7" t="s">
        <v>4</v>
      </c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</row>
    <row r="51" customFormat="false" ht="15.75" hidden="false" customHeight="false" outlineLevel="0" collapsed="false">
      <c r="A51" s="44" t="s">
        <v>50</v>
      </c>
    </row>
    <row r="52" customFormat="false" ht="15.75" hidden="false" customHeight="false" outlineLevel="0" collapsed="false">
      <c r="A52" s="6" t="s">
        <v>51</v>
      </c>
    </row>
    <row r="53" customFormat="false" ht="15.75" hidden="false" customHeight="false" outlineLevel="0" collapsed="false">
      <c r="A53" s="6" t="s">
        <v>52</v>
      </c>
    </row>
    <row r="54" customFormat="false" ht="15.75" hidden="false" customHeight="false" outlineLevel="0" collapsed="false">
      <c r="A54" s="6" t="s">
        <v>53</v>
      </c>
    </row>
  </sheetData>
  <mergeCells count="64">
    <mergeCell ref="A1:O1"/>
    <mergeCell ref="A2:O2"/>
    <mergeCell ref="A3:O3"/>
    <mergeCell ref="A4:O4"/>
    <mergeCell ref="A6:O6"/>
    <mergeCell ref="A7:O7"/>
    <mergeCell ref="A8:O8"/>
    <mergeCell ref="A10:O10"/>
    <mergeCell ref="A11:F11"/>
    <mergeCell ref="H11:O11"/>
    <mergeCell ref="A12:F14"/>
    <mergeCell ref="G12:H14"/>
    <mergeCell ref="K12:M14"/>
    <mergeCell ref="A15:F15"/>
    <mergeCell ref="H15:O15"/>
    <mergeCell ref="A16:F16"/>
    <mergeCell ref="H16:O16"/>
    <mergeCell ref="A17:F17"/>
    <mergeCell ref="H17:O17"/>
    <mergeCell ref="A18:F18"/>
    <mergeCell ref="H18:O18"/>
    <mergeCell ref="A19:F25"/>
    <mergeCell ref="H19:L19"/>
    <mergeCell ref="M19:O19"/>
    <mergeCell ref="H20:L20"/>
    <mergeCell ref="M20:O20"/>
    <mergeCell ref="H21:L21"/>
    <mergeCell ref="M21:O21"/>
    <mergeCell ref="H22:L22"/>
    <mergeCell ref="M22:O22"/>
    <mergeCell ref="H23:L23"/>
    <mergeCell ref="M23:O23"/>
    <mergeCell ref="H24:L24"/>
    <mergeCell ref="M24:O24"/>
    <mergeCell ref="G25:L25"/>
    <mergeCell ref="M25:O25"/>
    <mergeCell ref="A26:F26"/>
    <mergeCell ref="H26:O26"/>
    <mergeCell ref="A27:F27"/>
    <mergeCell ref="H27:O27"/>
    <mergeCell ref="A28:F28"/>
    <mergeCell ref="H28:O28"/>
    <mergeCell ref="A29:F29"/>
    <mergeCell ref="H29:O29"/>
    <mergeCell ref="A30:F30"/>
    <mergeCell ref="H30:O30"/>
    <mergeCell ref="A31:F31"/>
    <mergeCell ref="H31:O31"/>
    <mergeCell ref="A33:N33"/>
    <mergeCell ref="A35:O35"/>
    <mergeCell ref="A36:O36"/>
    <mergeCell ref="A38:D38"/>
    <mergeCell ref="I38:O38"/>
    <mergeCell ref="A39:D39"/>
    <mergeCell ref="I39:O39"/>
    <mergeCell ref="A41:D41"/>
    <mergeCell ref="A42:D42"/>
    <mergeCell ref="A43:D43"/>
    <mergeCell ref="A44:D44"/>
    <mergeCell ref="A45:D45"/>
    <mergeCell ref="A46:O46"/>
    <mergeCell ref="A47:O47"/>
    <mergeCell ref="A49:O49"/>
    <mergeCell ref="A50:O50"/>
  </mergeCells>
  <printOptions headings="false" gridLines="false" gridLinesSet="true" horizontalCentered="true" verticalCentered="false"/>
  <pageMargins left="0.429861111111111" right="0.433333333333333" top="0.39375" bottom="0.236111111111111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J8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22" activeCellId="0" sqref="D22"/>
    </sheetView>
  </sheetViews>
  <sheetFormatPr defaultColWidth="9.1484375" defaultRowHeight="15" zeroHeight="false" outlineLevelRow="0" outlineLevelCol="0"/>
  <cols>
    <col collapsed="false" customWidth="true" hidden="false" outlineLevel="0" max="1" min="1" style="45" width="4.29"/>
    <col collapsed="false" customWidth="false" hidden="false" outlineLevel="0" max="2" min="2" style="45" width="9.14"/>
    <col collapsed="false" customWidth="true" hidden="false" outlineLevel="0" max="3" min="3" style="46" width="4.42"/>
    <col collapsed="false" customWidth="true" hidden="false" outlineLevel="0" max="4" min="4" style="46" width="10.14"/>
    <col collapsed="false" customWidth="true" hidden="false" outlineLevel="0" max="5" min="5" style="45" width="12.29"/>
    <col collapsed="false" customWidth="true" hidden="false" outlineLevel="0" max="6" min="6" style="46" width="3.71"/>
    <col collapsed="false" customWidth="true" hidden="false" outlineLevel="0" max="7" min="7" style="46" width="12.71"/>
    <col collapsed="false" customWidth="true" hidden="false" outlineLevel="0" max="8" min="8" style="46" width="6.71"/>
    <col collapsed="false" customWidth="true" hidden="false" outlineLevel="0" max="9" min="9" style="45" width="6.14"/>
    <col collapsed="false" customWidth="true" hidden="false" outlineLevel="0" max="10" min="10" style="45" width="51.57"/>
    <col collapsed="false" customWidth="false" hidden="false" outlineLevel="0" max="16384" min="11" style="45" width="9.14"/>
  </cols>
  <sheetData>
    <row r="1" customFormat="false" ht="18.75" hidden="false" customHeight="false" outlineLevel="0" collapsed="false">
      <c r="A1" s="36" t="s">
        <v>54</v>
      </c>
      <c r="B1" s="36"/>
      <c r="C1" s="36"/>
      <c r="D1" s="36"/>
      <c r="E1" s="36"/>
      <c r="F1" s="36"/>
      <c r="G1" s="36"/>
      <c r="H1" s="36"/>
      <c r="I1" s="36"/>
      <c r="J1" s="36"/>
    </row>
    <row r="3" customFormat="false" ht="78" hidden="false" customHeight="true" outlineLevel="0" collapsed="false">
      <c r="A3" s="47" t="s">
        <v>55</v>
      </c>
      <c r="B3" s="48" t="s">
        <v>56</v>
      </c>
      <c r="C3" s="47" t="s">
        <v>57</v>
      </c>
      <c r="D3" s="49" t="s">
        <v>58</v>
      </c>
      <c r="E3" s="48" t="s">
        <v>59</v>
      </c>
      <c r="F3" s="47" t="s">
        <v>60</v>
      </c>
      <c r="G3" s="50" t="s">
        <v>61</v>
      </c>
      <c r="H3" s="50" t="s">
        <v>62</v>
      </c>
      <c r="I3" s="50" t="s">
        <v>63</v>
      </c>
      <c r="J3" s="48" t="s">
        <v>64</v>
      </c>
    </row>
    <row r="4" customFormat="false" ht="18.75" hidden="false" customHeight="true" outlineLevel="0" collapsed="false">
      <c r="A4" s="51" t="s">
        <v>65</v>
      </c>
      <c r="B4" s="52" t="s">
        <v>66</v>
      </c>
      <c r="C4" s="53" t="n">
        <v>1</v>
      </c>
      <c r="D4" s="54" t="n">
        <v>44473</v>
      </c>
      <c r="E4" s="55" t="str">
        <f aca="false">+TEXT(D4,"GGGG")</f>
        <v>Pazartesi</v>
      </c>
      <c r="F4" s="51" t="n">
        <v>2</v>
      </c>
      <c r="G4" s="51" t="s">
        <v>67</v>
      </c>
      <c r="H4" s="51" t="n">
        <v>2</v>
      </c>
      <c r="I4" s="56" t="s">
        <v>68</v>
      </c>
      <c r="J4" s="52" t="s">
        <v>69</v>
      </c>
    </row>
    <row r="5" customFormat="false" ht="18.75" hidden="false" customHeight="true" outlineLevel="0" collapsed="false">
      <c r="A5" s="51" t="s">
        <v>70</v>
      </c>
      <c r="B5" s="52" t="s">
        <v>66</v>
      </c>
      <c r="C5" s="53"/>
      <c r="D5" s="54" t="n">
        <v>44474</v>
      </c>
      <c r="E5" s="55" t="str">
        <f aca="false">+TEXT(D5,"GGGG")</f>
        <v>Salı</v>
      </c>
      <c r="F5" s="51" t="n">
        <f aca="false">+F4</f>
        <v>2</v>
      </c>
      <c r="G5" s="51" t="s">
        <v>67</v>
      </c>
      <c r="H5" s="51" t="n">
        <f aca="false">+H4</f>
        <v>2</v>
      </c>
      <c r="I5" s="56"/>
      <c r="J5" s="52" t="s">
        <v>69</v>
      </c>
    </row>
    <row r="6" customFormat="false" ht="18.75" hidden="false" customHeight="true" outlineLevel="0" collapsed="false">
      <c r="A6" s="51" t="s">
        <v>71</v>
      </c>
      <c r="B6" s="52" t="s">
        <v>66</v>
      </c>
      <c r="C6" s="53"/>
      <c r="D6" s="54" t="n">
        <v>44475</v>
      </c>
      <c r="E6" s="55" t="str">
        <f aca="false">+TEXT(D6,"GGGG")</f>
        <v>Çarşamba</v>
      </c>
      <c r="F6" s="51" t="n">
        <f aca="false">+F5</f>
        <v>2</v>
      </c>
      <c r="G6" s="51" t="s">
        <v>67</v>
      </c>
      <c r="H6" s="51" t="n">
        <f aca="false">+H5</f>
        <v>2</v>
      </c>
      <c r="I6" s="56"/>
      <c r="J6" s="52" t="s">
        <v>69</v>
      </c>
    </row>
    <row r="7" customFormat="false" ht="18.75" hidden="false" customHeight="true" outlineLevel="0" collapsed="false">
      <c r="A7" s="51" t="s">
        <v>72</v>
      </c>
      <c r="B7" s="52" t="s">
        <v>66</v>
      </c>
      <c r="C7" s="53" t="n">
        <v>2</v>
      </c>
      <c r="D7" s="54" t="n">
        <v>44480</v>
      </c>
      <c r="E7" s="55" t="str">
        <f aca="false">+TEXT(D7,"GGGG")</f>
        <v>Pazartesi</v>
      </c>
      <c r="F7" s="51" t="n">
        <f aca="false">+F6</f>
        <v>2</v>
      </c>
      <c r="G7" s="51" t="s">
        <v>67</v>
      </c>
      <c r="H7" s="51" t="n">
        <f aca="false">+H6</f>
        <v>2</v>
      </c>
      <c r="I7" s="56"/>
      <c r="J7" s="52" t="s">
        <v>73</v>
      </c>
    </row>
    <row r="8" customFormat="false" ht="18.75" hidden="false" customHeight="true" outlineLevel="0" collapsed="false">
      <c r="A8" s="51" t="s">
        <v>74</v>
      </c>
      <c r="B8" s="52" t="s">
        <v>66</v>
      </c>
      <c r="C8" s="53"/>
      <c r="D8" s="54" t="n">
        <v>44481</v>
      </c>
      <c r="E8" s="55" t="str">
        <f aca="false">+TEXT(D8,"GGGG")</f>
        <v>Salı</v>
      </c>
      <c r="F8" s="51" t="n">
        <f aca="false">+F7</f>
        <v>2</v>
      </c>
      <c r="G8" s="51" t="s">
        <v>67</v>
      </c>
      <c r="H8" s="51" t="n">
        <f aca="false">+H7</f>
        <v>2</v>
      </c>
      <c r="I8" s="56"/>
      <c r="J8" s="52" t="s">
        <v>73</v>
      </c>
    </row>
    <row r="9" customFormat="false" ht="18.75" hidden="false" customHeight="true" outlineLevel="0" collapsed="false">
      <c r="A9" s="51" t="s">
        <v>75</v>
      </c>
      <c r="B9" s="52" t="s">
        <v>66</v>
      </c>
      <c r="C9" s="53"/>
      <c r="D9" s="54" t="n">
        <v>44482</v>
      </c>
      <c r="E9" s="55" t="str">
        <f aca="false">+TEXT(D9,"GGGG")</f>
        <v>Çarşamba</v>
      </c>
      <c r="F9" s="51" t="n">
        <f aca="false">+F8</f>
        <v>2</v>
      </c>
      <c r="G9" s="51" t="s">
        <v>67</v>
      </c>
      <c r="H9" s="51" t="n">
        <f aca="false">+H8</f>
        <v>2</v>
      </c>
      <c r="I9" s="56"/>
      <c r="J9" s="52" t="s">
        <v>73</v>
      </c>
    </row>
    <row r="10" customFormat="false" ht="18.75" hidden="false" customHeight="true" outlineLevel="0" collapsed="false">
      <c r="A10" s="51" t="s">
        <v>76</v>
      </c>
      <c r="B10" s="52" t="s">
        <v>66</v>
      </c>
      <c r="C10" s="53" t="n">
        <v>3</v>
      </c>
      <c r="D10" s="54" t="n">
        <v>44487</v>
      </c>
      <c r="E10" s="55" t="str">
        <f aca="false">+TEXT(D10,"GGGG")</f>
        <v>Pazartesi</v>
      </c>
      <c r="F10" s="51" t="n">
        <f aca="false">+F9</f>
        <v>2</v>
      </c>
      <c r="G10" s="51" t="s">
        <v>67</v>
      </c>
      <c r="H10" s="51" t="n">
        <f aca="false">+H9</f>
        <v>2</v>
      </c>
      <c r="I10" s="56"/>
      <c r="J10" s="52" t="s">
        <v>77</v>
      </c>
    </row>
    <row r="11" customFormat="false" ht="18.75" hidden="false" customHeight="true" outlineLevel="0" collapsed="false">
      <c r="A11" s="51" t="s">
        <v>78</v>
      </c>
      <c r="B11" s="52" t="s">
        <v>66</v>
      </c>
      <c r="C11" s="53"/>
      <c r="D11" s="54" t="n">
        <v>44488</v>
      </c>
      <c r="E11" s="55" t="str">
        <f aca="false">+TEXT(D11,"GGGG")</f>
        <v>Salı</v>
      </c>
      <c r="F11" s="51" t="n">
        <f aca="false">+F10</f>
        <v>2</v>
      </c>
      <c r="G11" s="51" t="s">
        <v>67</v>
      </c>
      <c r="H11" s="51" t="n">
        <f aca="false">+H10</f>
        <v>2</v>
      </c>
      <c r="I11" s="56"/>
      <c r="J11" s="52" t="s">
        <v>77</v>
      </c>
    </row>
    <row r="12" customFormat="false" ht="18.75" hidden="false" customHeight="true" outlineLevel="0" collapsed="false">
      <c r="A12" s="51" t="s">
        <v>79</v>
      </c>
      <c r="B12" s="52" t="s">
        <v>66</v>
      </c>
      <c r="C12" s="53"/>
      <c r="D12" s="54" t="n">
        <v>44489</v>
      </c>
      <c r="E12" s="55" t="str">
        <f aca="false">+TEXT(D12,"GGGG")</f>
        <v>Çarşamba</v>
      </c>
      <c r="F12" s="51" t="n">
        <f aca="false">+F11</f>
        <v>2</v>
      </c>
      <c r="G12" s="51" t="s">
        <v>67</v>
      </c>
      <c r="H12" s="51" t="n">
        <f aca="false">+H11</f>
        <v>2</v>
      </c>
      <c r="I12" s="56"/>
      <c r="J12" s="52" t="s">
        <v>77</v>
      </c>
    </row>
    <row r="13" customFormat="false" ht="18.75" hidden="false" customHeight="true" outlineLevel="0" collapsed="false">
      <c r="A13" s="51" t="s">
        <v>80</v>
      </c>
      <c r="B13" s="52" t="s">
        <v>66</v>
      </c>
      <c r="C13" s="53" t="n">
        <v>4</v>
      </c>
      <c r="D13" s="54" t="n">
        <v>44494</v>
      </c>
      <c r="E13" s="55" t="str">
        <f aca="false">+TEXT(D13,"GGGG")</f>
        <v>Pazartesi</v>
      </c>
      <c r="F13" s="51" t="n">
        <f aca="false">+F12</f>
        <v>2</v>
      </c>
      <c r="G13" s="51" t="s">
        <v>67</v>
      </c>
      <c r="H13" s="51" t="n">
        <f aca="false">+H12</f>
        <v>2</v>
      </c>
      <c r="I13" s="56"/>
      <c r="J13" s="52" t="s">
        <v>77</v>
      </c>
    </row>
    <row r="14" customFormat="false" ht="18.75" hidden="false" customHeight="true" outlineLevel="0" collapsed="false">
      <c r="A14" s="51" t="s">
        <v>81</v>
      </c>
      <c r="B14" s="52" t="s">
        <v>66</v>
      </c>
      <c r="C14" s="53"/>
      <c r="D14" s="54" t="n">
        <v>44485</v>
      </c>
      <c r="E14" s="55" t="str">
        <f aca="false">+TEXT(D14,"GGGG")</f>
        <v>Cumartesi</v>
      </c>
      <c r="F14" s="51" t="n">
        <f aca="false">+F13</f>
        <v>2</v>
      </c>
      <c r="G14" s="51" t="s">
        <v>67</v>
      </c>
      <c r="H14" s="51" t="n">
        <f aca="false">+H13</f>
        <v>2</v>
      </c>
      <c r="I14" s="56"/>
      <c r="J14" s="52" t="s">
        <v>77</v>
      </c>
    </row>
    <row r="15" customFormat="false" ht="18.75" hidden="false" customHeight="true" outlineLevel="0" collapsed="false">
      <c r="A15" s="51" t="s">
        <v>82</v>
      </c>
      <c r="B15" s="52" t="s">
        <v>66</v>
      </c>
      <c r="C15" s="53"/>
      <c r="D15" s="54" t="n">
        <v>44496</v>
      </c>
      <c r="E15" s="55" t="str">
        <f aca="false">+TEXT(D15,"GGGG")</f>
        <v>Çarşamba</v>
      </c>
      <c r="F15" s="51" t="n">
        <f aca="false">+F14</f>
        <v>2</v>
      </c>
      <c r="G15" s="51" t="s">
        <v>67</v>
      </c>
      <c r="H15" s="51" t="n">
        <f aca="false">+H14</f>
        <v>2</v>
      </c>
      <c r="I15" s="56"/>
      <c r="J15" s="52" t="s">
        <v>77</v>
      </c>
    </row>
    <row r="16" customFormat="false" ht="18.75" hidden="false" customHeight="true" outlineLevel="0" collapsed="false">
      <c r="A16" s="51" t="s">
        <v>83</v>
      </c>
      <c r="B16" s="52" t="s">
        <v>84</v>
      </c>
      <c r="C16" s="53" t="n">
        <v>1</v>
      </c>
      <c r="D16" s="54" t="n">
        <v>44501</v>
      </c>
      <c r="E16" s="55" t="str">
        <f aca="false">+TEXT(D16,"GGGG")</f>
        <v>Pazartesi</v>
      </c>
      <c r="F16" s="51" t="n">
        <f aca="false">+F15</f>
        <v>2</v>
      </c>
      <c r="G16" s="51" t="s">
        <v>67</v>
      </c>
      <c r="H16" s="51" t="n">
        <f aca="false">+H15</f>
        <v>2</v>
      </c>
      <c r="I16" s="56"/>
      <c r="J16" s="52" t="s">
        <v>77</v>
      </c>
    </row>
    <row r="17" customFormat="false" ht="18.75" hidden="false" customHeight="true" outlineLevel="0" collapsed="false">
      <c r="A17" s="51" t="s">
        <v>85</v>
      </c>
      <c r="B17" s="52" t="s">
        <v>84</v>
      </c>
      <c r="C17" s="53"/>
      <c r="D17" s="54" t="n">
        <v>44502</v>
      </c>
      <c r="E17" s="55" t="str">
        <f aca="false">+TEXT(D17,"GGGG")</f>
        <v>Salı</v>
      </c>
      <c r="F17" s="51" t="n">
        <f aca="false">+F16</f>
        <v>2</v>
      </c>
      <c r="G17" s="51" t="s">
        <v>67</v>
      </c>
      <c r="H17" s="51" t="n">
        <f aca="false">+H16</f>
        <v>2</v>
      </c>
      <c r="I17" s="56"/>
      <c r="J17" s="52" t="s">
        <v>86</v>
      </c>
    </row>
    <row r="18" customFormat="false" ht="18.75" hidden="false" customHeight="true" outlineLevel="0" collapsed="false">
      <c r="A18" s="51" t="s">
        <v>87</v>
      </c>
      <c r="B18" s="52" t="s">
        <v>84</v>
      </c>
      <c r="C18" s="53"/>
      <c r="D18" s="54" t="n">
        <v>44503</v>
      </c>
      <c r="E18" s="55" t="str">
        <f aca="false">+TEXT(D18,"GGGG")</f>
        <v>Çarşamba</v>
      </c>
      <c r="F18" s="51" t="n">
        <f aca="false">+F17</f>
        <v>2</v>
      </c>
      <c r="G18" s="51" t="s">
        <v>67</v>
      </c>
      <c r="H18" s="51" t="n">
        <f aca="false">+H17</f>
        <v>2</v>
      </c>
      <c r="I18" s="56"/>
      <c r="J18" s="52" t="s">
        <v>86</v>
      </c>
    </row>
    <row r="19" customFormat="false" ht="18.75" hidden="false" customHeight="true" outlineLevel="0" collapsed="false">
      <c r="A19" s="51" t="s">
        <v>88</v>
      </c>
      <c r="B19" s="52" t="s">
        <v>84</v>
      </c>
      <c r="C19" s="53" t="n">
        <v>2</v>
      </c>
      <c r="D19" s="54" t="n">
        <v>44508</v>
      </c>
      <c r="E19" s="55" t="str">
        <f aca="false">+TEXT(D19,"GGGG")</f>
        <v>Pazartesi</v>
      </c>
      <c r="F19" s="51" t="n">
        <f aca="false">+F18</f>
        <v>2</v>
      </c>
      <c r="G19" s="51" t="s">
        <v>67</v>
      </c>
      <c r="H19" s="51" t="n">
        <f aca="false">+H18</f>
        <v>2</v>
      </c>
      <c r="I19" s="56"/>
      <c r="J19" s="52" t="s">
        <v>86</v>
      </c>
    </row>
    <row r="20" customFormat="false" ht="18.75" hidden="false" customHeight="true" outlineLevel="0" collapsed="false">
      <c r="A20" s="51" t="s">
        <v>89</v>
      </c>
      <c r="B20" s="52" t="s">
        <v>84</v>
      </c>
      <c r="C20" s="53"/>
      <c r="D20" s="54" t="n">
        <v>44509</v>
      </c>
      <c r="E20" s="55" t="str">
        <f aca="false">+TEXT(D20,"GGGG")</f>
        <v>Salı</v>
      </c>
      <c r="F20" s="51" t="n">
        <f aca="false">+F19</f>
        <v>2</v>
      </c>
      <c r="G20" s="51" t="s">
        <v>67</v>
      </c>
      <c r="H20" s="51" t="n">
        <f aca="false">+H19</f>
        <v>2</v>
      </c>
      <c r="I20" s="56"/>
      <c r="J20" s="52" t="s">
        <v>86</v>
      </c>
    </row>
    <row r="21" customFormat="false" ht="18.75" hidden="false" customHeight="true" outlineLevel="0" collapsed="false">
      <c r="A21" s="51" t="s">
        <v>90</v>
      </c>
      <c r="B21" s="52" t="s">
        <v>84</v>
      </c>
      <c r="C21" s="53"/>
      <c r="D21" s="54" t="n">
        <v>44510</v>
      </c>
      <c r="E21" s="55" t="str">
        <f aca="false">+TEXT(D21,"GGGG")</f>
        <v>Çarşamba</v>
      </c>
      <c r="F21" s="51" t="n">
        <f aca="false">+F20</f>
        <v>2</v>
      </c>
      <c r="G21" s="51" t="s">
        <v>67</v>
      </c>
      <c r="H21" s="51" t="n">
        <f aca="false">+H20</f>
        <v>2</v>
      </c>
      <c r="I21" s="56"/>
      <c r="J21" s="52" t="s">
        <v>86</v>
      </c>
    </row>
    <row r="22" customFormat="false" ht="18.75" hidden="false" customHeight="true" outlineLevel="0" collapsed="false">
      <c r="A22" s="51" t="s">
        <v>91</v>
      </c>
      <c r="B22" s="52" t="s">
        <v>84</v>
      </c>
      <c r="C22" s="53" t="n">
        <v>3</v>
      </c>
      <c r="D22" s="57" t="s">
        <v>92</v>
      </c>
      <c r="E22" s="57"/>
      <c r="F22" s="57"/>
      <c r="G22" s="57"/>
      <c r="H22" s="57"/>
      <c r="I22" s="57"/>
      <c r="J22" s="57"/>
    </row>
    <row r="23" customFormat="false" ht="18.75" hidden="false" customHeight="true" outlineLevel="0" collapsed="false">
      <c r="A23" s="51" t="s">
        <v>93</v>
      </c>
      <c r="B23" s="52" t="s">
        <v>84</v>
      </c>
      <c r="C23" s="53"/>
      <c r="D23" s="57"/>
      <c r="E23" s="57"/>
      <c r="F23" s="57"/>
      <c r="G23" s="57"/>
      <c r="H23" s="57"/>
      <c r="I23" s="57"/>
      <c r="J23" s="57"/>
    </row>
    <row r="24" customFormat="false" ht="18.75" hidden="false" customHeight="true" outlineLevel="0" collapsed="false">
      <c r="A24" s="51" t="s">
        <v>94</v>
      </c>
      <c r="B24" s="52" t="s">
        <v>84</v>
      </c>
      <c r="C24" s="53"/>
      <c r="D24" s="57"/>
      <c r="E24" s="57"/>
      <c r="F24" s="57"/>
      <c r="G24" s="57"/>
      <c r="H24" s="57"/>
      <c r="I24" s="57"/>
      <c r="J24" s="57"/>
    </row>
    <row r="25" customFormat="false" ht="18.75" hidden="false" customHeight="true" outlineLevel="0" collapsed="false">
      <c r="A25" s="51" t="s">
        <v>95</v>
      </c>
      <c r="B25" s="52" t="s">
        <v>84</v>
      </c>
      <c r="C25" s="53" t="n">
        <v>4</v>
      </c>
      <c r="D25" s="54" t="n">
        <v>44522</v>
      </c>
      <c r="E25" s="55" t="str">
        <f aca="false">+TEXT(D25,"GGGG")</f>
        <v>Pazartesi</v>
      </c>
      <c r="F25" s="51" t="n">
        <f aca="false">+F21</f>
        <v>2</v>
      </c>
      <c r="G25" s="51" t="s">
        <v>67</v>
      </c>
      <c r="H25" s="51" t="n">
        <f aca="false">+H21</f>
        <v>2</v>
      </c>
      <c r="I25" s="56" t="s">
        <v>68</v>
      </c>
      <c r="J25" s="52" t="s">
        <v>86</v>
      </c>
    </row>
    <row r="26" customFormat="false" ht="18.75" hidden="false" customHeight="true" outlineLevel="0" collapsed="false">
      <c r="A26" s="51" t="s">
        <v>96</v>
      </c>
      <c r="B26" s="52" t="s">
        <v>84</v>
      </c>
      <c r="C26" s="53"/>
      <c r="D26" s="54" t="n">
        <v>44523</v>
      </c>
      <c r="E26" s="55" t="str">
        <f aca="false">+TEXT(D26,"GGGG")</f>
        <v>Salı</v>
      </c>
      <c r="F26" s="51" t="n">
        <f aca="false">+F25</f>
        <v>2</v>
      </c>
      <c r="G26" s="51" t="s">
        <v>67</v>
      </c>
      <c r="H26" s="51" t="n">
        <f aca="false">+H25</f>
        <v>2</v>
      </c>
      <c r="I26" s="56"/>
      <c r="J26" s="52" t="s">
        <v>97</v>
      </c>
    </row>
    <row r="27" customFormat="false" ht="18.75" hidden="false" customHeight="true" outlineLevel="0" collapsed="false">
      <c r="A27" s="51" t="s">
        <v>98</v>
      </c>
      <c r="B27" s="52" t="s">
        <v>84</v>
      </c>
      <c r="C27" s="53"/>
      <c r="D27" s="54" t="n">
        <v>44524</v>
      </c>
      <c r="E27" s="55" t="str">
        <f aca="false">+TEXT(D27,"GGGG")</f>
        <v>Çarşamba</v>
      </c>
      <c r="F27" s="51" t="n">
        <f aca="false">+F26</f>
        <v>2</v>
      </c>
      <c r="G27" s="51" t="s">
        <v>67</v>
      </c>
      <c r="H27" s="51" t="n">
        <f aca="false">+H26</f>
        <v>2</v>
      </c>
      <c r="I27" s="56"/>
      <c r="J27" s="52" t="s">
        <v>97</v>
      </c>
    </row>
    <row r="28" customFormat="false" ht="18.75" hidden="false" customHeight="true" outlineLevel="0" collapsed="false">
      <c r="A28" s="51" t="s">
        <v>99</v>
      </c>
      <c r="B28" s="52" t="s">
        <v>84</v>
      </c>
      <c r="C28" s="53" t="n">
        <v>5</v>
      </c>
      <c r="D28" s="54" t="n">
        <v>44529</v>
      </c>
      <c r="E28" s="55" t="str">
        <f aca="false">+TEXT(D28,"GGGG")</f>
        <v>Pazartesi</v>
      </c>
      <c r="F28" s="51" t="n">
        <f aca="false">+F27</f>
        <v>2</v>
      </c>
      <c r="G28" s="51" t="s">
        <v>67</v>
      </c>
      <c r="H28" s="51" t="n">
        <f aca="false">+H27</f>
        <v>2</v>
      </c>
      <c r="I28" s="56"/>
      <c r="J28" s="52" t="s">
        <v>97</v>
      </c>
    </row>
    <row r="29" customFormat="false" ht="18.75" hidden="false" customHeight="true" outlineLevel="0" collapsed="false">
      <c r="A29" s="51" t="s">
        <v>100</v>
      </c>
      <c r="B29" s="52" t="s">
        <v>84</v>
      </c>
      <c r="C29" s="53"/>
      <c r="D29" s="54" t="n">
        <v>44530</v>
      </c>
      <c r="E29" s="55" t="str">
        <f aca="false">+TEXT(D29,"GGGG")</f>
        <v>Salı</v>
      </c>
      <c r="F29" s="51" t="n">
        <f aca="false">+F28</f>
        <v>2</v>
      </c>
      <c r="G29" s="51" t="s">
        <v>67</v>
      </c>
      <c r="H29" s="51" t="n">
        <f aca="false">+H28</f>
        <v>2</v>
      </c>
      <c r="I29" s="56"/>
      <c r="J29" s="52" t="s">
        <v>101</v>
      </c>
    </row>
    <row r="30" customFormat="false" ht="18.75" hidden="false" customHeight="true" outlineLevel="0" collapsed="false">
      <c r="A30" s="51" t="s">
        <v>102</v>
      </c>
      <c r="B30" s="52" t="s">
        <v>103</v>
      </c>
      <c r="C30" s="53"/>
      <c r="D30" s="54" t="n">
        <v>44531</v>
      </c>
      <c r="E30" s="55" t="str">
        <f aca="false">+TEXT(D30,"GGGG")</f>
        <v>Çarşamba</v>
      </c>
      <c r="F30" s="51" t="n">
        <f aca="false">+F29</f>
        <v>2</v>
      </c>
      <c r="G30" s="51" t="s">
        <v>67</v>
      </c>
      <c r="H30" s="51" t="n">
        <f aca="false">+H29</f>
        <v>2</v>
      </c>
      <c r="I30" s="56"/>
      <c r="J30" s="52" t="s">
        <v>101</v>
      </c>
    </row>
    <row r="31" customFormat="false" ht="18.75" hidden="false" customHeight="true" outlineLevel="0" collapsed="false">
      <c r="A31" s="51" t="s">
        <v>104</v>
      </c>
      <c r="B31" s="52" t="s">
        <v>103</v>
      </c>
      <c r="C31" s="53" t="n">
        <v>1</v>
      </c>
      <c r="D31" s="54" t="n">
        <v>44536</v>
      </c>
      <c r="E31" s="55" t="str">
        <f aca="false">+TEXT(D31,"GGGG")</f>
        <v>Pazartesi</v>
      </c>
      <c r="F31" s="51" t="n">
        <f aca="false">+F30</f>
        <v>2</v>
      </c>
      <c r="G31" s="51" t="s">
        <v>67</v>
      </c>
      <c r="H31" s="51" t="n">
        <f aca="false">+H30</f>
        <v>2</v>
      </c>
      <c r="I31" s="56"/>
      <c r="J31" s="52" t="s">
        <v>101</v>
      </c>
    </row>
    <row r="32" customFormat="false" ht="18.75" hidden="false" customHeight="true" outlineLevel="0" collapsed="false">
      <c r="A32" s="51" t="s">
        <v>105</v>
      </c>
      <c r="B32" s="52" t="s">
        <v>103</v>
      </c>
      <c r="C32" s="53"/>
      <c r="D32" s="54" t="n">
        <v>44537</v>
      </c>
      <c r="E32" s="55" t="str">
        <f aca="false">+TEXT(D32,"GGGG")</f>
        <v>Salı</v>
      </c>
      <c r="F32" s="51" t="n">
        <f aca="false">+F31</f>
        <v>2</v>
      </c>
      <c r="G32" s="51" t="s">
        <v>67</v>
      </c>
      <c r="H32" s="51" t="n">
        <f aca="false">+H31</f>
        <v>2</v>
      </c>
      <c r="I32" s="56"/>
      <c r="J32" s="52" t="s">
        <v>101</v>
      </c>
    </row>
    <row r="33" customFormat="false" ht="18.75" hidden="false" customHeight="true" outlineLevel="0" collapsed="false">
      <c r="A33" s="51" t="s">
        <v>106</v>
      </c>
      <c r="B33" s="52" t="s">
        <v>103</v>
      </c>
      <c r="C33" s="53"/>
      <c r="D33" s="54" t="n">
        <v>44538</v>
      </c>
      <c r="E33" s="55" t="str">
        <f aca="false">+TEXT(D33,"GGGG")</f>
        <v>Çarşamba</v>
      </c>
      <c r="F33" s="51" t="n">
        <f aca="false">+F32</f>
        <v>2</v>
      </c>
      <c r="G33" s="51" t="s">
        <v>67</v>
      </c>
      <c r="H33" s="51" t="n">
        <f aca="false">+H32</f>
        <v>2</v>
      </c>
      <c r="I33" s="56"/>
      <c r="J33" s="52" t="s">
        <v>101</v>
      </c>
    </row>
    <row r="34" customFormat="false" ht="18.75" hidden="false" customHeight="true" outlineLevel="0" collapsed="false">
      <c r="A34" s="51" t="s">
        <v>107</v>
      </c>
      <c r="B34" s="52" t="s">
        <v>103</v>
      </c>
      <c r="C34" s="53" t="n">
        <v>2</v>
      </c>
      <c r="D34" s="54" t="n">
        <v>44543</v>
      </c>
      <c r="E34" s="55" t="str">
        <f aca="false">+TEXT(D34,"GGGG")</f>
        <v>Pazartesi</v>
      </c>
      <c r="F34" s="51" t="n">
        <f aca="false">+F33</f>
        <v>2</v>
      </c>
      <c r="G34" s="51" t="s">
        <v>67</v>
      </c>
      <c r="H34" s="51" t="n">
        <f aca="false">+H33</f>
        <v>2</v>
      </c>
      <c r="I34" s="56"/>
      <c r="J34" s="52" t="s">
        <v>101</v>
      </c>
    </row>
    <row r="35" customFormat="false" ht="31.5" hidden="false" customHeight="true" outlineLevel="0" collapsed="false">
      <c r="A35" s="51" t="s">
        <v>108</v>
      </c>
      <c r="B35" s="52" t="s">
        <v>103</v>
      </c>
      <c r="C35" s="53"/>
      <c r="D35" s="54" t="n">
        <v>44544</v>
      </c>
      <c r="E35" s="55" t="str">
        <f aca="false">+TEXT(D35,"GGGG")</f>
        <v>Salı</v>
      </c>
      <c r="F35" s="51" t="n">
        <f aca="false">+F34</f>
        <v>2</v>
      </c>
      <c r="G35" s="51" t="s">
        <v>67</v>
      </c>
      <c r="H35" s="51" t="n">
        <f aca="false">+H34</f>
        <v>2</v>
      </c>
      <c r="I35" s="56"/>
      <c r="J35" s="58" t="s">
        <v>109</v>
      </c>
    </row>
    <row r="36" customFormat="false" ht="31.5" hidden="false" customHeight="true" outlineLevel="0" collapsed="false">
      <c r="A36" s="51" t="s">
        <v>110</v>
      </c>
      <c r="B36" s="52" t="s">
        <v>103</v>
      </c>
      <c r="C36" s="53"/>
      <c r="D36" s="54" t="n">
        <v>44545</v>
      </c>
      <c r="E36" s="55" t="str">
        <f aca="false">+TEXT(D36,"GGGG")</f>
        <v>Çarşamba</v>
      </c>
      <c r="F36" s="51" t="n">
        <f aca="false">+F35</f>
        <v>2</v>
      </c>
      <c r="G36" s="51" t="s">
        <v>67</v>
      </c>
      <c r="H36" s="51" t="n">
        <f aca="false">+H35</f>
        <v>2</v>
      </c>
      <c r="I36" s="56"/>
      <c r="J36" s="58" t="s">
        <v>109</v>
      </c>
    </row>
    <row r="37" customFormat="false" ht="31.5" hidden="false" customHeight="true" outlineLevel="0" collapsed="false">
      <c r="A37" s="51" t="s">
        <v>111</v>
      </c>
      <c r="B37" s="52" t="s">
        <v>103</v>
      </c>
      <c r="C37" s="53" t="n">
        <v>3</v>
      </c>
      <c r="D37" s="54" t="n">
        <v>44550</v>
      </c>
      <c r="E37" s="55" t="str">
        <f aca="false">+TEXT(D37,"GGGG")</f>
        <v>Pazartesi</v>
      </c>
      <c r="F37" s="51" t="n">
        <f aca="false">+F36</f>
        <v>2</v>
      </c>
      <c r="G37" s="51" t="s">
        <v>67</v>
      </c>
      <c r="H37" s="51" t="n">
        <f aca="false">+H36</f>
        <v>2</v>
      </c>
      <c r="I37" s="56"/>
      <c r="J37" s="58" t="s">
        <v>109</v>
      </c>
    </row>
    <row r="38" customFormat="false" ht="18.75" hidden="false" customHeight="true" outlineLevel="0" collapsed="false">
      <c r="A38" s="51" t="s">
        <v>112</v>
      </c>
      <c r="B38" s="52" t="s">
        <v>103</v>
      </c>
      <c r="C38" s="53"/>
      <c r="D38" s="54" t="n">
        <v>44551</v>
      </c>
      <c r="E38" s="55" t="str">
        <f aca="false">+TEXT(D38,"GGGG")</f>
        <v>Salı</v>
      </c>
      <c r="F38" s="51" t="n">
        <f aca="false">+F37</f>
        <v>2</v>
      </c>
      <c r="G38" s="51" t="s">
        <v>67</v>
      </c>
      <c r="H38" s="51" t="n">
        <f aca="false">+H37</f>
        <v>2</v>
      </c>
      <c r="I38" s="56"/>
      <c r="J38" s="52" t="s">
        <v>113</v>
      </c>
    </row>
    <row r="39" customFormat="false" ht="18.75" hidden="false" customHeight="true" outlineLevel="0" collapsed="false">
      <c r="A39" s="51" t="s">
        <v>114</v>
      </c>
      <c r="B39" s="52" t="s">
        <v>103</v>
      </c>
      <c r="C39" s="53"/>
      <c r="D39" s="54" t="n">
        <v>44552</v>
      </c>
      <c r="E39" s="55" t="str">
        <f aca="false">+TEXT(D39,"GGGG")</f>
        <v>Çarşamba</v>
      </c>
      <c r="F39" s="51" t="n">
        <f aca="false">+F38</f>
        <v>2</v>
      </c>
      <c r="G39" s="51" t="s">
        <v>67</v>
      </c>
      <c r="H39" s="51" t="n">
        <f aca="false">+H38</f>
        <v>2</v>
      </c>
      <c r="I39" s="56"/>
      <c r="J39" s="52" t="s">
        <v>113</v>
      </c>
    </row>
    <row r="40" customFormat="false" ht="18.75" hidden="false" customHeight="true" outlineLevel="0" collapsed="false">
      <c r="A40" s="51" t="s">
        <v>115</v>
      </c>
      <c r="B40" s="52" t="s">
        <v>103</v>
      </c>
      <c r="C40" s="53" t="n">
        <v>4</v>
      </c>
      <c r="D40" s="54" t="n">
        <v>44557</v>
      </c>
      <c r="E40" s="55" t="str">
        <f aca="false">+TEXT(D40,"GGGG")</f>
        <v>Pazartesi</v>
      </c>
      <c r="F40" s="51" t="n">
        <f aca="false">+F39</f>
        <v>2</v>
      </c>
      <c r="G40" s="51" t="s">
        <v>67</v>
      </c>
      <c r="H40" s="51" t="n">
        <f aca="false">+H39</f>
        <v>2</v>
      </c>
      <c r="I40" s="56"/>
      <c r="J40" s="52" t="s">
        <v>113</v>
      </c>
    </row>
    <row r="41" customFormat="false" ht="18.75" hidden="false" customHeight="true" outlineLevel="0" collapsed="false">
      <c r="A41" s="51" t="s">
        <v>116</v>
      </c>
      <c r="B41" s="52" t="s">
        <v>103</v>
      </c>
      <c r="C41" s="53"/>
      <c r="D41" s="54" t="n">
        <v>44558</v>
      </c>
      <c r="E41" s="55" t="str">
        <f aca="false">+TEXT(D41,"GGGG")</f>
        <v>Salı</v>
      </c>
      <c r="F41" s="51" t="n">
        <f aca="false">+F40</f>
        <v>2</v>
      </c>
      <c r="G41" s="51" t="s">
        <v>67</v>
      </c>
      <c r="H41" s="51" t="n">
        <f aca="false">+H40</f>
        <v>2</v>
      </c>
      <c r="I41" s="56"/>
      <c r="J41" s="52" t="s">
        <v>113</v>
      </c>
    </row>
    <row r="42" customFormat="false" ht="18.75" hidden="false" customHeight="true" outlineLevel="0" collapsed="false">
      <c r="A42" s="51" t="s">
        <v>117</v>
      </c>
      <c r="B42" s="52" t="s">
        <v>103</v>
      </c>
      <c r="C42" s="53"/>
      <c r="D42" s="54" t="n">
        <v>44559</v>
      </c>
      <c r="E42" s="55" t="str">
        <f aca="false">+TEXT(D42,"GGGG")</f>
        <v>Çarşamba</v>
      </c>
      <c r="F42" s="51" t="n">
        <f aca="false">+F41</f>
        <v>2</v>
      </c>
      <c r="G42" s="51" t="s">
        <v>67</v>
      </c>
      <c r="H42" s="51" t="n">
        <f aca="false">+H41</f>
        <v>2</v>
      </c>
      <c r="I42" s="56"/>
      <c r="J42" s="52" t="s">
        <v>113</v>
      </c>
    </row>
    <row r="43" customFormat="false" ht="18.75" hidden="false" customHeight="true" outlineLevel="0" collapsed="false">
      <c r="A43" s="51" t="s">
        <v>118</v>
      </c>
      <c r="B43" s="52" t="s">
        <v>119</v>
      </c>
      <c r="C43" s="53" t="n">
        <v>1</v>
      </c>
      <c r="D43" s="54" t="n">
        <v>44564</v>
      </c>
      <c r="E43" s="55" t="str">
        <f aca="false">+TEXT(D43,"GGGG")</f>
        <v>Pazartesi</v>
      </c>
      <c r="F43" s="51" t="n">
        <f aca="false">+F42</f>
        <v>2</v>
      </c>
      <c r="G43" s="51" t="s">
        <v>67</v>
      </c>
      <c r="H43" s="51" t="n">
        <f aca="false">+H42</f>
        <v>2</v>
      </c>
      <c r="I43" s="56"/>
      <c r="J43" s="52" t="s">
        <v>113</v>
      </c>
    </row>
    <row r="44" customFormat="false" ht="18.75" hidden="false" customHeight="true" outlineLevel="0" collapsed="false">
      <c r="A44" s="51" t="s">
        <v>120</v>
      </c>
      <c r="B44" s="52" t="s">
        <v>119</v>
      </c>
      <c r="C44" s="53"/>
      <c r="D44" s="54" t="n">
        <v>44565</v>
      </c>
      <c r="E44" s="55" t="str">
        <f aca="false">+TEXT(D44,"GGGG")</f>
        <v>Salı</v>
      </c>
      <c r="F44" s="51" t="n">
        <f aca="false">+F43</f>
        <v>2</v>
      </c>
      <c r="G44" s="51" t="s">
        <v>67</v>
      </c>
      <c r="H44" s="51" t="n">
        <f aca="false">+H43</f>
        <v>2</v>
      </c>
      <c r="I44" s="56"/>
      <c r="J44" s="52" t="s">
        <v>113</v>
      </c>
    </row>
    <row r="45" customFormat="false" ht="18.75" hidden="false" customHeight="true" outlineLevel="0" collapsed="false">
      <c r="A45" s="51" t="s">
        <v>121</v>
      </c>
      <c r="B45" s="52" t="s">
        <v>119</v>
      </c>
      <c r="C45" s="53"/>
      <c r="D45" s="54" t="n">
        <v>44566</v>
      </c>
      <c r="E45" s="55" t="str">
        <f aca="false">+TEXT(D45,"GGGG")</f>
        <v>Çarşamba</v>
      </c>
      <c r="F45" s="51" t="n">
        <f aca="false">+F44</f>
        <v>2</v>
      </c>
      <c r="G45" s="51" t="s">
        <v>67</v>
      </c>
      <c r="H45" s="51" t="n">
        <f aca="false">+H44</f>
        <v>2</v>
      </c>
      <c r="I45" s="56"/>
      <c r="J45" s="52" t="s">
        <v>113</v>
      </c>
    </row>
    <row r="46" customFormat="false" ht="18.75" hidden="false" customHeight="true" outlineLevel="0" collapsed="false">
      <c r="A46" s="59" t="s">
        <v>122</v>
      </c>
      <c r="B46" s="59"/>
      <c r="C46" s="59"/>
      <c r="D46" s="59"/>
      <c r="E46" s="59"/>
      <c r="F46" s="51" t="n">
        <v>78</v>
      </c>
      <c r="G46" s="53"/>
      <c r="H46" s="53"/>
      <c r="I46" s="53"/>
      <c r="J46" s="52" t="s">
        <v>123</v>
      </c>
    </row>
    <row r="47" customFormat="false" ht="15" hidden="false" customHeight="false" outlineLevel="0" collapsed="false">
      <c r="D47" s="60"/>
    </row>
    <row r="48" customFormat="false" ht="15" hidden="false" customHeight="false" outlineLevel="0" collapsed="false">
      <c r="D48" s="60"/>
      <c r="J48" s="61" t="n">
        <f aca="false">+BİLGİLER!B12</f>
        <v>0</v>
      </c>
    </row>
    <row r="49" customFormat="false" ht="15" hidden="false" customHeight="false" outlineLevel="0" collapsed="false">
      <c r="D49" s="60"/>
      <c r="J49" s="61" t="s">
        <v>124</v>
      </c>
    </row>
    <row r="50" customFormat="false" ht="15" hidden="false" customHeight="false" outlineLevel="0" collapsed="false">
      <c r="D50" s="60"/>
    </row>
    <row r="51" customFormat="false" ht="15" hidden="false" customHeight="false" outlineLevel="0" collapsed="false">
      <c r="D51" s="60"/>
    </row>
    <row r="52" customFormat="false" ht="15" hidden="false" customHeight="false" outlineLevel="0" collapsed="false">
      <c r="D52" s="60"/>
    </row>
    <row r="53" customFormat="false" ht="15" hidden="false" customHeight="false" outlineLevel="0" collapsed="false">
      <c r="D53" s="60"/>
    </row>
    <row r="54" customFormat="false" ht="15" hidden="false" customHeight="false" outlineLevel="0" collapsed="false">
      <c r="D54" s="60"/>
    </row>
    <row r="55" customFormat="false" ht="15" hidden="false" customHeight="false" outlineLevel="0" collapsed="false">
      <c r="D55" s="60"/>
    </row>
    <row r="56" customFormat="false" ht="15" hidden="false" customHeight="false" outlineLevel="0" collapsed="false">
      <c r="D56" s="60"/>
    </row>
    <row r="57" customFormat="false" ht="15" hidden="false" customHeight="false" outlineLevel="0" collapsed="false">
      <c r="D57" s="60"/>
    </row>
    <row r="58" customFormat="false" ht="15" hidden="false" customHeight="false" outlineLevel="0" collapsed="false">
      <c r="D58" s="60"/>
    </row>
    <row r="59" customFormat="false" ht="15" hidden="false" customHeight="false" outlineLevel="0" collapsed="false">
      <c r="D59" s="60"/>
    </row>
    <row r="60" customFormat="false" ht="15" hidden="false" customHeight="false" outlineLevel="0" collapsed="false">
      <c r="D60" s="60"/>
    </row>
    <row r="61" customFormat="false" ht="15" hidden="false" customHeight="false" outlineLevel="0" collapsed="false">
      <c r="D61" s="60"/>
    </row>
    <row r="62" customFormat="false" ht="15" hidden="false" customHeight="false" outlineLevel="0" collapsed="false">
      <c r="D62" s="60"/>
    </row>
    <row r="63" customFormat="false" ht="15" hidden="false" customHeight="false" outlineLevel="0" collapsed="false">
      <c r="D63" s="60"/>
    </row>
    <row r="64" customFormat="false" ht="15" hidden="false" customHeight="false" outlineLevel="0" collapsed="false">
      <c r="D64" s="60"/>
    </row>
    <row r="65" customFormat="false" ht="15" hidden="false" customHeight="false" outlineLevel="0" collapsed="false">
      <c r="D65" s="60"/>
    </row>
    <row r="66" customFormat="false" ht="15" hidden="false" customHeight="false" outlineLevel="0" collapsed="false">
      <c r="D66" s="60"/>
    </row>
    <row r="67" customFormat="false" ht="15" hidden="false" customHeight="false" outlineLevel="0" collapsed="false">
      <c r="D67" s="60"/>
    </row>
    <row r="68" customFormat="false" ht="15" hidden="false" customHeight="false" outlineLevel="0" collapsed="false">
      <c r="D68" s="60"/>
    </row>
    <row r="69" customFormat="false" ht="15" hidden="false" customHeight="false" outlineLevel="0" collapsed="false">
      <c r="D69" s="60"/>
    </row>
    <row r="70" customFormat="false" ht="15" hidden="false" customHeight="false" outlineLevel="0" collapsed="false">
      <c r="D70" s="60"/>
    </row>
    <row r="71" customFormat="false" ht="15" hidden="false" customHeight="false" outlineLevel="0" collapsed="false">
      <c r="D71" s="60"/>
    </row>
    <row r="72" customFormat="false" ht="15" hidden="false" customHeight="false" outlineLevel="0" collapsed="false">
      <c r="D72" s="60"/>
    </row>
    <row r="73" customFormat="false" ht="15" hidden="false" customHeight="false" outlineLevel="0" collapsed="false">
      <c r="D73" s="60"/>
    </row>
    <row r="74" customFormat="false" ht="15" hidden="false" customHeight="false" outlineLevel="0" collapsed="false">
      <c r="D74" s="60"/>
    </row>
    <row r="75" customFormat="false" ht="15" hidden="false" customHeight="false" outlineLevel="0" collapsed="false">
      <c r="D75" s="60"/>
    </row>
    <row r="76" customFormat="false" ht="15" hidden="false" customHeight="false" outlineLevel="0" collapsed="false">
      <c r="D76" s="60"/>
    </row>
    <row r="77" customFormat="false" ht="15" hidden="false" customHeight="false" outlineLevel="0" collapsed="false">
      <c r="D77" s="60"/>
    </row>
    <row r="78" customFormat="false" ht="15" hidden="false" customHeight="false" outlineLevel="0" collapsed="false">
      <c r="D78" s="60"/>
    </row>
    <row r="79" customFormat="false" ht="15" hidden="false" customHeight="false" outlineLevel="0" collapsed="false">
      <c r="D79" s="60"/>
    </row>
    <row r="80" customFormat="false" ht="15" hidden="false" customHeight="false" outlineLevel="0" collapsed="false">
      <c r="D80" s="60"/>
    </row>
    <row r="81" customFormat="false" ht="15" hidden="false" customHeight="false" outlineLevel="0" collapsed="false">
      <c r="D81" s="60"/>
    </row>
  </sheetData>
  <mergeCells count="20">
    <mergeCell ref="A1:J1"/>
    <mergeCell ref="C4:C6"/>
    <mergeCell ref="I4:I21"/>
    <mergeCell ref="C7:C9"/>
    <mergeCell ref="C10:C12"/>
    <mergeCell ref="C13:C15"/>
    <mergeCell ref="C16:C18"/>
    <mergeCell ref="C19:C21"/>
    <mergeCell ref="C22:C24"/>
    <mergeCell ref="D22:J24"/>
    <mergeCell ref="C25:C27"/>
    <mergeCell ref="I25:I45"/>
    <mergeCell ref="C28:C30"/>
    <mergeCell ref="C31:C33"/>
    <mergeCell ref="C34:C36"/>
    <mergeCell ref="C37:C39"/>
    <mergeCell ref="C40:C42"/>
    <mergeCell ref="C43:C45"/>
    <mergeCell ref="A46:E46"/>
    <mergeCell ref="G46:I46"/>
  </mergeCells>
  <dataValidations count="1">
    <dataValidation allowBlank="true" errorStyle="stop" operator="between" prompt="GİRİŞ YAPMAYIN. (FORMÜL)" promptTitle="DUR" showDropDown="false" showErrorMessage="true" showInputMessage="true" sqref="E4:E21 E25:E45" type="none">
      <formula1>0</formula1>
      <formula2>0</formula2>
    </dataValidation>
  </dataValidations>
  <printOptions headings="false" gridLines="false" gridLinesSet="true" horizontalCentered="false" verticalCentered="false"/>
  <pageMargins left="0.551388888888889" right="0.39375" top="0.620138888888889" bottom="0.3" header="0.511811023622047" footer="0.511811023622047"/>
  <pageSetup paperSize="9" scale="100" fitToWidth="1" fitToHeight="2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E34"/>
  <sheetViews>
    <sheetView showFormulas="false" showGridLines="true" showRowColHeaders="true" showZeros="true" rightToLeft="false" tabSelected="false" showOutlineSymbols="true" defaultGridColor="true" view="normal" topLeftCell="A7" colorId="64" zoomScale="100" zoomScaleNormal="100" zoomScalePageLayoutView="100" workbookViewId="0">
      <selection pane="topLeft" activeCell="B8" activeCellId="0" sqref="B8"/>
    </sheetView>
  </sheetViews>
  <sheetFormatPr defaultColWidth="9.1484375" defaultRowHeight="15" zeroHeight="false" outlineLevelRow="0" outlineLevelCol="0"/>
  <cols>
    <col collapsed="false" customWidth="false" hidden="false" outlineLevel="0" max="1" min="1" style="45" width="9.14"/>
    <col collapsed="false" customWidth="true" hidden="false" outlineLevel="0" max="2" min="2" style="45" width="44.14"/>
    <col collapsed="false" customWidth="true" hidden="false" outlineLevel="0" max="3" min="3" style="45" width="13"/>
    <col collapsed="false" customWidth="true" hidden="false" outlineLevel="0" max="4" min="4" style="45" width="15.71"/>
    <col collapsed="false" customWidth="false" hidden="false" outlineLevel="0" max="16384" min="5" style="45" width="9.14"/>
  </cols>
  <sheetData>
    <row r="1" customFormat="false" ht="15" hidden="false" customHeight="false" outlineLevel="0" collapsed="false">
      <c r="A1" s="62" t="str">
        <f aca="false">+UPPER(CONCATENATE(BİLGİLER!B3," ",BİLGİLER!B13," "," Ders Dışı Etkinlik Çalışma Planı "))</f>
        <v>GÜMÜŞOLUK İLKOKULU BEDEN EĞİTİMİ  DERS DIŞI ETKİNLİK ÇALIŞMA PLANI </v>
      </c>
      <c r="B1" s="62"/>
      <c r="C1" s="62"/>
      <c r="D1" s="62"/>
    </row>
    <row r="2" customFormat="false" ht="15.75" hidden="false" customHeight="false" outlineLevel="0" collapsed="false"/>
    <row r="3" customFormat="false" ht="24.75" hidden="false" customHeight="true" outlineLevel="0" collapsed="false">
      <c r="A3" s="63" t="s">
        <v>55</v>
      </c>
      <c r="B3" s="64" t="s">
        <v>125</v>
      </c>
      <c r="C3" s="64" t="s">
        <v>126</v>
      </c>
      <c r="D3" s="65" t="s">
        <v>127</v>
      </c>
      <c r="E3" s="66" t="s">
        <v>128</v>
      </c>
    </row>
    <row r="4" customFormat="false" ht="24.75" hidden="false" customHeight="true" outlineLevel="0" collapsed="false">
      <c r="A4" s="67" t="n">
        <v>1</v>
      </c>
      <c r="B4" s="68"/>
      <c r="C4" s="68"/>
      <c r="D4" s="69"/>
      <c r="E4" s="45" t="s">
        <v>129</v>
      </c>
    </row>
    <row r="5" customFormat="false" ht="24.75" hidden="false" customHeight="true" outlineLevel="0" collapsed="false">
      <c r="A5" s="70" t="n">
        <v>2</v>
      </c>
      <c r="B5" s="52"/>
      <c r="C5" s="52"/>
      <c r="D5" s="71"/>
      <c r="E5" s="45" t="s">
        <v>129</v>
      </c>
    </row>
    <row r="6" customFormat="false" ht="24.75" hidden="false" customHeight="true" outlineLevel="0" collapsed="false">
      <c r="A6" s="70" t="n">
        <v>3</v>
      </c>
      <c r="B6" s="52"/>
      <c r="C6" s="52"/>
      <c r="D6" s="71"/>
      <c r="E6" s="45" t="s">
        <v>129</v>
      </c>
    </row>
    <row r="7" customFormat="false" ht="24.75" hidden="false" customHeight="true" outlineLevel="0" collapsed="false">
      <c r="A7" s="70" t="n">
        <v>4</v>
      </c>
      <c r="B7" s="52"/>
      <c r="C7" s="52"/>
      <c r="D7" s="71"/>
      <c r="E7" s="45" t="s">
        <v>129</v>
      </c>
    </row>
    <row r="8" customFormat="false" ht="24.75" hidden="false" customHeight="true" outlineLevel="0" collapsed="false">
      <c r="A8" s="70" t="n">
        <v>5</v>
      </c>
      <c r="B8" s="52"/>
      <c r="C8" s="52"/>
      <c r="D8" s="71"/>
    </row>
    <row r="9" customFormat="false" ht="24.75" hidden="false" customHeight="true" outlineLevel="0" collapsed="false">
      <c r="A9" s="70" t="n">
        <v>6</v>
      </c>
      <c r="B9" s="52"/>
      <c r="C9" s="52"/>
      <c r="D9" s="71"/>
    </row>
    <row r="10" customFormat="false" ht="24.75" hidden="false" customHeight="true" outlineLevel="0" collapsed="false">
      <c r="A10" s="70" t="n">
        <v>7</v>
      </c>
      <c r="B10" s="52"/>
      <c r="C10" s="52"/>
      <c r="D10" s="71"/>
    </row>
    <row r="11" customFormat="false" ht="24.75" hidden="false" customHeight="true" outlineLevel="0" collapsed="false">
      <c r="A11" s="70" t="n">
        <v>8</v>
      </c>
      <c r="B11" s="52"/>
      <c r="C11" s="52"/>
      <c r="D11" s="71"/>
    </row>
    <row r="12" customFormat="false" ht="24.75" hidden="false" customHeight="true" outlineLevel="0" collapsed="false">
      <c r="A12" s="70" t="n">
        <v>9</v>
      </c>
      <c r="B12" s="52"/>
      <c r="C12" s="52"/>
      <c r="D12" s="71"/>
    </row>
    <row r="13" customFormat="false" ht="24.75" hidden="false" customHeight="true" outlineLevel="0" collapsed="false">
      <c r="A13" s="70" t="n">
        <v>10</v>
      </c>
      <c r="B13" s="52"/>
      <c r="C13" s="52"/>
      <c r="D13" s="71"/>
    </row>
    <row r="14" customFormat="false" ht="24.75" hidden="false" customHeight="true" outlineLevel="0" collapsed="false">
      <c r="A14" s="70" t="n">
        <v>11</v>
      </c>
      <c r="B14" s="52"/>
      <c r="C14" s="52"/>
      <c r="D14" s="71"/>
    </row>
    <row r="15" customFormat="false" ht="24.75" hidden="false" customHeight="true" outlineLevel="0" collapsed="false">
      <c r="A15" s="70" t="n">
        <v>12</v>
      </c>
      <c r="B15" s="52"/>
      <c r="C15" s="52"/>
      <c r="D15" s="71"/>
    </row>
    <row r="16" customFormat="false" ht="24.75" hidden="false" customHeight="true" outlineLevel="0" collapsed="false">
      <c r="A16" s="70" t="n">
        <v>13</v>
      </c>
      <c r="B16" s="52"/>
      <c r="C16" s="52"/>
      <c r="D16" s="71"/>
    </row>
    <row r="17" customFormat="false" ht="24.75" hidden="false" customHeight="true" outlineLevel="0" collapsed="false">
      <c r="A17" s="70" t="n">
        <v>14</v>
      </c>
      <c r="B17" s="52"/>
      <c r="C17" s="52"/>
      <c r="D17" s="71"/>
    </row>
    <row r="18" customFormat="false" ht="24.75" hidden="false" customHeight="true" outlineLevel="0" collapsed="false">
      <c r="A18" s="70" t="n">
        <v>15</v>
      </c>
      <c r="B18" s="52"/>
      <c r="C18" s="52"/>
      <c r="D18" s="71"/>
    </row>
    <row r="19" customFormat="false" ht="24.75" hidden="false" customHeight="true" outlineLevel="0" collapsed="false">
      <c r="A19" s="70" t="n">
        <v>16</v>
      </c>
      <c r="B19" s="52"/>
      <c r="C19" s="52"/>
      <c r="D19" s="71"/>
    </row>
    <row r="20" customFormat="false" ht="24.75" hidden="false" customHeight="true" outlineLevel="0" collapsed="false">
      <c r="A20" s="70" t="n">
        <v>17</v>
      </c>
      <c r="B20" s="52"/>
      <c r="C20" s="52"/>
      <c r="D20" s="71"/>
    </row>
    <row r="21" customFormat="false" ht="24.75" hidden="false" customHeight="true" outlineLevel="0" collapsed="false">
      <c r="A21" s="70" t="n">
        <v>18</v>
      </c>
      <c r="B21" s="52"/>
      <c r="C21" s="52"/>
      <c r="D21" s="71"/>
    </row>
    <row r="22" customFormat="false" ht="24.75" hidden="false" customHeight="true" outlineLevel="0" collapsed="false">
      <c r="A22" s="70" t="n">
        <v>19</v>
      </c>
      <c r="B22" s="52"/>
      <c r="C22" s="52"/>
      <c r="D22" s="71"/>
    </row>
    <row r="23" customFormat="false" ht="24.75" hidden="false" customHeight="true" outlineLevel="0" collapsed="false">
      <c r="A23" s="72" t="n">
        <v>20</v>
      </c>
      <c r="B23" s="73"/>
      <c r="C23" s="73"/>
      <c r="D23" s="74"/>
    </row>
    <row r="26" customFormat="false" ht="15" hidden="false" customHeight="false" outlineLevel="0" collapsed="false">
      <c r="A26" s="45" t="n">
        <f aca="false">+BİLGİLER!B12</f>
        <v>0</v>
      </c>
      <c r="C26" s="62" t="n">
        <f aca="false">+BİLGİLER!B4</f>
        <v>0</v>
      </c>
      <c r="D26" s="62"/>
    </row>
    <row r="27" customFormat="false" ht="15" hidden="false" customHeight="false" outlineLevel="0" collapsed="false">
      <c r="A27" s="45" t="s">
        <v>124</v>
      </c>
      <c r="C27" s="62" t="s">
        <v>2</v>
      </c>
      <c r="D27" s="62"/>
    </row>
    <row r="34" customFormat="false" ht="15" hidden="false" customHeight="false" outlineLevel="0" collapsed="false">
      <c r="A34" s="45" t="s">
        <v>130</v>
      </c>
    </row>
  </sheetData>
  <autoFilter ref="A3:E23"/>
  <mergeCells count="3">
    <mergeCell ref="A1:D1"/>
    <mergeCell ref="C26:D26"/>
    <mergeCell ref="C27:D27"/>
  </mergeCells>
  <printOptions headings="false" gridLines="false" gridLinesSet="true" horizontalCentered="true" verticalCentered="false"/>
  <pageMargins left="0.579861111111111" right="0.379861111111111" top="0.747916666666667" bottom="0.747916666666667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LibreOffice/7.4.7.2$Linux_X86_64 LibreOffice_project/40$Build-2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Erol İTİŞGEN</dc:creator>
  <dc:description/>
  <dc:language>tr-TR</dc:language>
  <cp:lastModifiedBy/>
  <cp:lastPrinted>2021-10-05T15:18:37Z</cp:lastPrinted>
  <dcterms:modified xsi:type="dcterms:W3CDTF">2024-11-07T14:38:56Z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